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ronald/Downloads/"/>
    </mc:Choice>
  </mc:AlternateContent>
  <xr:revisionPtr revIDLastSave="0" documentId="13_ncr:1_{693D19A4-51BD-234E-B8A3-9436C037093E}" xr6:coauthVersionLast="46" xr6:coauthVersionMax="46" xr10:uidLastSave="{00000000-0000-0000-0000-000000000000}"/>
  <bookViews>
    <workbookView xWindow="0" yWindow="460" windowWidth="25600" windowHeight="11160" xr2:uid="{6289BB3B-72F6-46C1-83C4-A7BA66773772}"/>
  </bookViews>
  <sheets>
    <sheet name="Inbound Tourism " sheetId="2" r:id="rId1"/>
  </sheets>
  <externalReferences>
    <externalReference r:id="rId2"/>
    <externalReference r:id="rId3"/>
  </externalReferences>
  <definedNames>
    <definedName name="_DLX2.JPN">#REF!</definedName>
    <definedName name="_xlnm._FilterDatabase" hidden="1">#REF!</definedName>
    <definedName name="anthony">#REF!</definedName>
    <definedName name="beth">#REF!</definedName>
    <definedName name="BRU_SI1">OFFSET('[1]1'!$Y$5,0,0,COUNT('[1]1'!$Y:$Y)-1)</definedName>
    <definedName name="BRU_TC1">OFFSET('[1]1'!$X$5,0,0,COUNT('[1]1'!$X:$X)-1)</definedName>
    <definedName name="CAM_TC1">OFFSET('[1]1'!$Z$5,0,0,COUNT('[1]1'!$Z:$Z)-1)</definedName>
    <definedName name="_xlnm.Criteria">#REF!</definedName>
    <definedName name="CUADROSDELPAIS">#REF!</definedName>
    <definedName name="_xlnm.Database">#REF!</definedName>
    <definedName name="date1">OFFSET('[1]1'!$W$5,0,0,COUNT('[1]1'!$W:$W)-1)</definedName>
    <definedName name="DATES">#REF!</definedName>
    <definedName name="DD">#REF!</definedName>
    <definedName name="ioioio">#REF!</definedName>
    <definedName name="Javier">#REF!</definedName>
    <definedName name="NAMES">#REF!</definedName>
    <definedName name="nmnmnmnm" hidden="1">#REF!</definedName>
    <definedName name="nmnmnmnmmnm" hidden="1">#REF!</definedName>
    <definedName name="pinsuda">#REF!</definedName>
    <definedName name="pppp">#REF!</definedName>
    <definedName name="_xlnm.Print_Area">#REF!</definedName>
    <definedName name="_xlnm.Print_Titles">#REF!</definedName>
    <definedName name="TABLES">#REF!</definedName>
    <definedName name="xvxvxv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2" l="1"/>
  <c r="AA16" i="2"/>
  <c r="AB15" i="2"/>
  <c r="AB6" i="2" s="1"/>
  <c r="AA15" i="2"/>
  <c r="AA6" i="2" s="1"/>
  <c r="Z15" i="2"/>
  <c r="Z7" i="2" s="1"/>
  <c r="AB14" i="2"/>
  <c r="AA14" i="2"/>
  <c r="Z14" i="2"/>
  <c r="Z8" i="2" s="1"/>
  <c r="AB13" i="2"/>
  <c r="AA13" i="2"/>
  <c r="Z13" i="2"/>
  <c r="AA12" i="2"/>
  <c r="AB11" i="2"/>
  <c r="AA11" i="2"/>
  <c r="Z11" i="2"/>
  <c r="Z6" i="2" s="1"/>
  <c r="Z10" i="2"/>
  <c r="Y10" i="2"/>
  <c r="X10" i="2"/>
  <c r="W10" i="2"/>
  <c r="V10" i="2"/>
  <c r="V7" i="2" s="1"/>
  <c r="U10" i="2"/>
  <c r="U7" i="2" s="1"/>
  <c r="T10" i="2"/>
  <c r="T7" i="2" s="1"/>
  <c r="S10" i="2"/>
  <c r="S7" i="2" s="1"/>
  <c r="R10" i="2"/>
  <c r="Q10" i="2"/>
  <c r="P10" i="2"/>
  <c r="O10" i="2"/>
  <c r="N10" i="2"/>
  <c r="N7" i="2" s="1"/>
  <c r="M10" i="2"/>
  <c r="M7" i="2" s="1"/>
  <c r="L10" i="2"/>
  <c r="L7" i="2" s="1"/>
  <c r="K10" i="2"/>
  <c r="K7" i="2" s="1"/>
  <c r="J10" i="2"/>
  <c r="I10" i="2"/>
  <c r="H10" i="2"/>
  <c r="G10" i="2"/>
  <c r="F10" i="2"/>
  <c r="F7" i="2" s="1"/>
  <c r="E10" i="2"/>
  <c r="E7" i="2" s="1"/>
  <c r="D10" i="2"/>
  <c r="D7" i="2" s="1"/>
  <c r="C10" i="2"/>
  <c r="C7" i="2" s="1"/>
  <c r="AB9" i="2"/>
  <c r="AB8" i="2" s="1"/>
  <c r="AA9" i="2"/>
  <c r="AA8" i="2" s="1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Y7" i="2"/>
  <c r="X7" i="2"/>
  <c r="W7" i="2"/>
  <c r="R7" i="2"/>
  <c r="Q7" i="2"/>
  <c r="P7" i="2"/>
  <c r="O7" i="2"/>
  <c r="J7" i="2"/>
  <c r="I7" i="2"/>
  <c r="H7" i="2"/>
  <c r="G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A7" i="2" l="1"/>
  <c r="AB7" i="2"/>
</calcChain>
</file>

<file path=xl/sharedStrings.xml><?xml version="1.0" encoding="utf-8"?>
<sst xmlns="http://schemas.openxmlformats.org/spreadsheetml/2006/main" count="28" uniqueCount="26">
  <si>
    <t>GMS, Inbound Tourists Arrivals (000)</t>
  </si>
  <si>
    <r>
      <t>GMS</t>
    </r>
    <r>
      <rPr>
        <b/>
        <vertAlign val="superscript"/>
        <sz val="9"/>
        <color rgb="FF00A5D2"/>
        <rFont val="Calibri"/>
        <family val="2"/>
      </rPr>
      <t>a</t>
    </r>
  </si>
  <si>
    <r>
      <t>GMS (inc. PRC only)</t>
    </r>
    <r>
      <rPr>
        <b/>
        <vertAlign val="superscript"/>
        <sz val="8"/>
        <color rgb="FF00A5D2"/>
        <rFont val="Calibri"/>
        <family val="2"/>
      </rPr>
      <t>b</t>
    </r>
    <r>
      <rPr>
        <b/>
        <sz val="8"/>
        <color rgb="FF00A5D2"/>
        <rFont val="Calibri"/>
        <family val="2"/>
      </rPr>
      <t xml:space="preserve"> </t>
    </r>
  </si>
  <si>
    <r>
      <t>GMS (exc. PRC)</t>
    </r>
    <r>
      <rPr>
        <b/>
        <vertAlign val="superscript"/>
        <sz val="9"/>
        <color rgb="FF00A5D2"/>
        <rFont val="Calibri"/>
        <family val="2"/>
      </rPr>
      <t>c</t>
    </r>
  </si>
  <si>
    <t>Cambodia</t>
  </si>
  <si>
    <t>*estimated based on data for first 11 months</t>
  </si>
  <si>
    <t>PRC</t>
  </si>
  <si>
    <t>Will check if data refers to Total Foreign or including from Mainland *PRc</t>
  </si>
  <si>
    <t>Guangxi, PRC</t>
  </si>
  <si>
    <t>*actual</t>
  </si>
  <si>
    <t>Yunnan, PRC</t>
  </si>
  <si>
    <t>*full year; based on news article</t>
  </si>
  <si>
    <t>Lao</t>
  </si>
  <si>
    <t>*estimated based on data for first 6 months; source news article</t>
  </si>
  <si>
    <t>Myanmar</t>
  </si>
  <si>
    <t>*estimated based on data for first 8 months</t>
  </si>
  <si>
    <t>Thailand</t>
  </si>
  <si>
    <t>Viet Nam</t>
  </si>
  <si>
    <t>( )=negative; GDP=gross domestic product; GMS=Greater Mekong Subregion; Lao PDR=Lao People's Democratic Republic; PRC=People's Republic of China.</t>
  </si>
  <si>
    <r>
      <t>a GMS  =CAM +</t>
    </r>
    <r>
      <rPr>
        <sz val="9"/>
        <color rgb="FFFF0000"/>
        <rFont val="Calibri"/>
        <family val="2"/>
        <scheme val="minor"/>
      </rPr>
      <t xml:space="preserve"> GUA + YUN</t>
    </r>
    <r>
      <rPr>
        <sz val="9"/>
        <color theme="1"/>
        <rFont val="Calibri"/>
        <family val="2"/>
        <scheme val="minor"/>
      </rPr>
      <t xml:space="preserve"> + LAO + MYA + THA + VIE</t>
    </r>
  </si>
  <si>
    <r>
      <t xml:space="preserve">b GMS (incl. PRC only) = CAM + </t>
    </r>
    <r>
      <rPr>
        <sz val="9"/>
        <color rgb="FFFF0000"/>
        <rFont val="Calibri"/>
        <family val="2"/>
        <scheme val="minor"/>
      </rPr>
      <t>PRC</t>
    </r>
    <r>
      <rPr>
        <sz val="9"/>
        <color theme="1"/>
        <rFont val="Calibri"/>
        <family val="2"/>
        <scheme val="minor"/>
      </rPr>
      <t xml:space="preserve"> + LAO + MYA + THA + VIE</t>
    </r>
  </si>
  <si>
    <t>c GMS (excl. PRC) =CAM + LAO + MYA + THA + VIE</t>
  </si>
  <si>
    <t>Notes:</t>
  </si>
  <si>
    <t>UNWTO: Conceptual references and technical notes are available in the Methodological Notes to the Tourism Statistics Database: http://statistics.unwto.org/method_notes_tourism_stat_database_2019ed</t>
  </si>
  <si>
    <t>2020: numbers for Guangxi, PRC,Thailand, and Viet Nam are actual numbers; while the numbers for Cambodia, Lao PDR, and  Myanmar are estimated based on Year-to-Date 2020 numbers.</t>
  </si>
  <si>
    <t>Source: Haver Analytics and CEIC Data Compnay (accessed 22 February 2021); World Tourism Organization (2019), Yearbook of Tourism Statistics dataset [Electronic], UNWTO, Madrid, data updated on 09/09/2019 (accessed 18 February 2021); https://www.chinatravelnews.com/article/142799 (accessed 23 Ferbruary 2021); https://laotiantimes.com/2020/07/24/domestic-tourists-targeted-for-laos-as-international-arrivals-plummet/ (accessed 23 February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</si>
</sst>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00A5D2"/>
      <name val="Calibri"/>
      <family val="2"/>
    </font>
    <font>
      <b/>
      <vertAlign val="superscript"/>
      <sz val="9"/>
      <color rgb="FF00A5D2"/>
      <name val="Calibri"/>
      <family val="2"/>
    </font>
    <font>
      <b/>
      <sz val="8"/>
      <color theme="1"/>
      <name val="Calibri"/>
      <family val="2"/>
      <scheme val="minor"/>
    </font>
    <font>
      <b/>
      <vertAlign val="superscript"/>
      <sz val="8"/>
      <color rgb="FF00A5D2"/>
      <name val="Calibri"/>
      <family val="2"/>
    </font>
    <font>
      <sz val="8"/>
      <color rgb="FFFF0000"/>
      <name val="Calibri"/>
      <family val="2"/>
      <scheme val="minor"/>
    </font>
    <font>
      <sz val="9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3" fontId="10" fillId="2" borderId="1" xfId="0" applyNumberFormat="1" applyFont="1" applyFill="1" applyBorder="1" applyAlignment="1">
      <alignment horizontal="center"/>
    </xf>
    <xf numFmtId="0" fontId="12" fillId="3" borderId="2" xfId="1" applyFont="1" applyFill="1" applyBorder="1" applyAlignment="1">
      <alignment vertical="center"/>
    </xf>
    <xf numFmtId="0" fontId="13" fillId="3" borderId="0" xfId="0" applyFont="1" applyFill="1"/>
    <xf numFmtId="0" fontId="13" fillId="0" borderId="0" xfId="0" applyFont="1"/>
    <xf numFmtId="0" fontId="12" fillId="3" borderId="0" xfId="1" applyFont="1" applyFill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left" vertical="top" wrapText="1"/>
    </xf>
  </cellXfs>
  <cellStyles count="2">
    <cellStyle name="Normal" xfId="0" builtinId="0"/>
    <cellStyle name="Normal 3" xfId="1" xr:uid="{EC19A351-8690-4404-9C86-FA27F5C5CE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teams/cty_gms/Shared%20Documents/Statistics-Macro/Tourism%20Data/Tourism%20Data/SERC_Charts_OxCGRT_re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teams/cty_gms/Shared%20Documents/Statistics-Macro/Tourism%20Data/GMS%20Tourism%20Data%20199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"/>
      <sheetName val="2"/>
      <sheetName val="3"/>
      <sheetName val="4"/>
      <sheetName val="5"/>
      <sheetName val="BRU"/>
      <sheetName val="CAM"/>
      <sheetName val="INO"/>
      <sheetName val="LAO"/>
      <sheetName val="MAL"/>
      <sheetName val="MYA"/>
      <sheetName val="PHI"/>
      <sheetName val="SIN"/>
      <sheetName val="THA"/>
      <sheetName val="TIM"/>
      <sheetName val="VIE"/>
      <sheetName val="Ctry"/>
      <sheetName val="Data Description"/>
      <sheetName val="Index Description"/>
    </sheetNames>
    <sheetDataSet>
      <sheetData sheetId="0" refreshError="1"/>
      <sheetData sheetId="1">
        <row r="1">
          <cell r="X1" t="str">
            <v>AH</v>
          </cell>
          <cell r="Y1" t="str">
            <v>AJ</v>
          </cell>
        </row>
        <row r="2">
          <cell r="X2" t="str">
            <v>BRU</v>
          </cell>
          <cell r="Y2" t="str">
            <v>BRU</v>
          </cell>
          <cell r="Z2" t="str">
            <v>CAM</v>
          </cell>
        </row>
        <row r="3">
          <cell r="X3" t="str">
            <v>Brunei</v>
          </cell>
          <cell r="Y3" t="str">
            <v>Brunei</v>
          </cell>
          <cell r="Z3" t="str">
            <v>Cambodia</v>
          </cell>
        </row>
        <row r="4">
          <cell r="W4" t="str">
            <v>date</v>
          </cell>
          <cell r="X4" t="str">
            <v>Total Cases (left scale)</v>
          </cell>
          <cell r="Y4" t="str">
            <v>Stringency Index (right scale)</v>
          </cell>
          <cell r="Z4" t="str">
            <v>Total Cases (left scale)</v>
          </cell>
        </row>
        <row r="5">
          <cell r="W5">
            <v>43831</v>
          </cell>
          <cell r="X5">
            <v>0</v>
          </cell>
          <cell r="Y5">
            <v>0</v>
          </cell>
          <cell r="Z5">
            <v>0</v>
          </cell>
        </row>
        <row r="6">
          <cell r="W6">
            <v>43832</v>
          </cell>
          <cell r="X6">
            <v>0</v>
          </cell>
          <cell r="Y6">
            <v>0</v>
          </cell>
          <cell r="Z6">
            <v>0</v>
          </cell>
        </row>
        <row r="7">
          <cell r="W7">
            <v>43833</v>
          </cell>
          <cell r="X7">
            <v>0</v>
          </cell>
          <cell r="Y7">
            <v>0</v>
          </cell>
          <cell r="Z7">
            <v>0</v>
          </cell>
        </row>
        <row r="8">
          <cell r="W8">
            <v>43834</v>
          </cell>
          <cell r="X8">
            <v>0</v>
          </cell>
          <cell r="Y8">
            <v>0</v>
          </cell>
          <cell r="Z8">
            <v>0</v>
          </cell>
        </row>
        <row r="9">
          <cell r="W9">
            <v>43835</v>
          </cell>
          <cell r="X9">
            <v>0</v>
          </cell>
          <cell r="Y9">
            <v>0</v>
          </cell>
          <cell r="Z9">
            <v>0</v>
          </cell>
        </row>
        <row r="10">
          <cell r="W10">
            <v>43836</v>
          </cell>
          <cell r="X10">
            <v>0</v>
          </cell>
          <cell r="Y10">
            <v>11.109999656677246</v>
          </cell>
          <cell r="Z10">
            <v>0</v>
          </cell>
        </row>
        <row r="11">
          <cell r="W11">
            <v>43837</v>
          </cell>
          <cell r="X11">
            <v>0</v>
          </cell>
          <cell r="Y11">
            <v>11.109999656677246</v>
          </cell>
          <cell r="Z11">
            <v>0</v>
          </cell>
        </row>
        <row r="12">
          <cell r="W12">
            <v>43838</v>
          </cell>
          <cell r="X12">
            <v>0</v>
          </cell>
          <cell r="Y12">
            <v>11.109999656677246</v>
          </cell>
          <cell r="Z12">
            <v>0</v>
          </cell>
        </row>
        <row r="13">
          <cell r="W13">
            <v>43839</v>
          </cell>
          <cell r="X13">
            <v>0</v>
          </cell>
          <cell r="Y13">
            <v>11.109999656677246</v>
          </cell>
          <cell r="Z13">
            <v>0</v>
          </cell>
        </row>
        <row r="14">
          <cell r="W14">
            <v>43840</v>
          </cell>
          <cell r="X14">
            <v>0</v>
          </cell>
          <cell r="Y14">
            <v>11.109999656677246</v>
          </cell>
          <cell r="Z14">
            <v>0</v>
          </cell>
        </row>
        <row r="15">
          <cell r="W15">
            <v>43841</v>
          </cell>
          <cell r="X15">
            <v>0</v>
          </cell>
          <cell r="Y15">
            <v>11.109999656677246</v>
          </cell>
          <cell r="Z15">
            <v>0</v>
          </cell>
        </row>
        <row r="16">
          <cell r="W16">
            <v>43842</v>
          </cell>
          <cell r="X16">
            <v>0</v>
          </cell>
          <cell r="Y16">
            <v>11.109999656677246</v>
          </cell>
          <cell r="Z16">
            <v>0</v>
          </cell>
        </row>
        <row r="17">
          <cell r="W17">
            <v>43843</v>
          </cell>
          <cell r="X17">
            <v>0</v>
          </cell>
          <cell r="Y17">
            <v>11.109999656677246</v>
          </cell>
          <cell r="Z17">
            <v>0</v>
          </cell>
        </row>
        <row r="18">
          <cell r="W18">
            <v>43844</v>
          </cell>
          <cell r="X18">
            <v>0</v>
          </cell>
          <cell r="Y18">
            <v>11.109999656677246</v>
          </cell>
          <cell r="Z18">
            <v>0</v>
          </cell>
        </row>
        <row r="19">
          <cell r="W19">
            <v>43845</v>
          </cell>
          <cell r="X19">
            <v>0</v>
          </cell>
          <cell r="Y19">
            <v>11.109999656677246</v>
          </cell>
          <cell r="Z19">
            <v>0</v>
          </cell>
        </row>
        <row r="20">
          <cell r="W20">
            <v>43846</v>
          </cell>
          <cell r="X20">
            <v>0</v>
          </cell>
          <cell r="Y20">
            <v>11.109999656677246</v>
          </cell>
          <cell r="Z20">
            <v>0</v>
          </cell>
        </row>
        <row r="21">
          <cell r="W21">
            <v>43847</v>
          </cell>
          <cell r="X21">
            <v>0</v>
          </cell>
          <cell r="Y21">
            <v>11.109999656677246</v>
          </cell>
          <cell r="Z21">
            <v>0</v>
          </cell>
        </row>
        <row r="22">
          <cell r="W22">
            <v>43848</v>
          </cell>
          <cell r="X22">
            <v>0</v>
          </cell>
          <cell r="Y22">
            <v>11.109999656677246</v>
          </cell>
          <cell r="Z22">
            <v>0</v>
          </cell>
        </row>
        <row r="23">
          <cell r="W23">
            <v>43849</v>
          </cell>
          <cell r="X23">
            <v>0</v>
          </cell>
          <cell r="Y23">
            <v>11.109999656677246</v>
          </cell>
          <cell r="Z23">
            <v>0</v>
          </cell>
        </row>
        <row r="24">
          <cell r="W24">
            <v>43850</v>
          </cell>
          <cell r="X24">
            <v>0</v>
          </cell>
          <cell r="Y24">
            <v>11.109999656677246</v>
          </cell>
          <cell r="Z24">
            <v>0</v>
          </cell>
        </row>
        <row r="25">
          <cell r="W25">
            <v>43851</v>
          </cell>
          <cell r="X25">
            <v>0</v>
          </cell>
          <cell r="Y25">
            <v>11.109999656677246</v>
          </cell>
          <cell r="Z25">
            <v>0</v>
          </cell>
        </row>
        <row r="26">
          <cell r="W26">
            <v>43852</v>
          </cell>
          <cell r="X26">
            <v>0</v>
          </cell>
          <cell r="Y26">
            <v>11.109999656677246</v>
          </cell>
          <cell r="Z26">
            <v>0</v>
          </cell>
        </row>
        <row r="27">
          <cell r="W27">
            <v>43853</v>
          </cell>
          <cell r="X27">
            <v>0</v>
          </cell>
          <cell r="Y27">
            <v>11.109999656677246</v>
          </cell>
          <cell r="Z27">
            <v>0</v>
          </cell>
        </row>
        <row r="28">
          <cell r="W28">
            <v>43854</v>
          </cell>
          <cell r="X28">
            <v>0</v>
          </cell>
          <cell r="Y28">
            <v>11.109999656677246</v>
          </cell>
          <cell r="Z28">
            <v>0</v>
          </cell>
        </row>
        <row r="29">
          <cell r="W29">
            <v>43855</v>
          </cell>
          <cell r="X29">
            <v>0</v>
          </cell>
          <cell r="Y29">
            <v>11.109999656677246</v>
          </cell>
          <cell r="Z29">
            <v>0</v>
          </cell>
        </row>
        <row r="30">
          <cell r="W30">
            <v>43856</v>
          </cell>
          <cell r="X30">
            <v>0</v>
          </cell>
          <cell r="Y30">
            <v>11.109999656677246</v>
          </cell>
          <cell r="Z30">
            <v>0</v>
          </cell>
        </row>
        <row r="31">
          <cell r="W31">
            <v>43857</v>
          </cell>
          <cell r="X31">
            <v>0</v>
          </cell>
          <cell r="Y31">
            <v>11.109999656677246</v>
          </cell>
          <cell r="Z31">
            <v>0</v>
          </cell>
        </row>
        <row r="32">
          <cell r="W32">
            <v>43858</v>
          </cell>
          <cell r="X32">
            <v>0</v>
          </cell>
          <cell r="Y32">
            <v>11.109999656677246</v>
          </cell>
          <cell r="Z32">
            <v>1</v>
          </cell>
        </row>
        <row r="33">
          <cell r="W33">
            <v>43859</v>
          </cell>
          <cell r="X33">
            <v>0</v>
          </cell>
          <cell r="Y33">
            <v>11.109999656677246</v>
          </cell>
          <cell r="Z33">
            <v>1</v>
          </cell>
        </row>
        <row r="34">
          <cell r="W34">
            <v>43860</v>
          </cell>
          <cell r="X34">
            <v>0</v>
          </cell>
          <cell r="Y34">
            <v>19.440000534057617</v>
          </cell>
          <cell r="Z34">
            <v>1</v>
          </cell>
        </row>
        <row r="35">
          <cell r="W35">
            <v>43861</v>
          </cell>
          <cell r="X35">
            <v>0</v>
          </cell>
          <cell r="Y35">
            <v>19.440000534057617</v>
          </cell>
          <cell r="Z35">
            <v>1</v>
          </cell>
        </row>
        <row r="36">
          <cell r="W36">
            <v>43862</v>
          </cell>
          <cell r="X36">
            <v>0</v>
          </cell>
          <cell r="Y36">
            <v>19.440000534057617</v>
          </cell>
          <cell r="Z36">
            <v>1</v>
          </cell>
        </row>
        <row r="37">
          <cell r="W37">
            <v>43863</v>
          </cell>
          <cell r="X37">
            <v>0</v>
          </cell>
          <cell r="Y37">
            <v>19.440000534057617</v>
          </cell>
          <cell r="Z37">
            <v>1</v>
          </cell>
        </row>
        <row r="38">
          <cell r="W38">
            <v>43864</v>
          </cell>
          <cell r="X38">
            <v>0</v>
          </cell>
          <cell r="Y38">
            <v>19.440000534057617</v>
          </cell>
          <cell r="Z38">
            <v>1</v>
          </cell>
        </row>
        <row r="39">
          <cell r="W39">
            <v>43865</v>
          </cell>
          <cell r="X39">
            <v>0</v>
          </cell>
          <cell r="Y39">
            <v>19.440000534057617</v>
          </cell>
          <cell r="Z39">
            <v>1</v>
          </cell>
        </row>
        <row r="40">
          <cell r="W40">
            <v>43866</v>
          </cell>
          <cell r="X40">
            <v>0</v>
          </cell>
          <cell r="Y40">
            <v>19.440000534057617</v>
          </cell>
          <cell r="Z40">
            <v>1</v>
          </cell>
        </row>
        <row r="41">
          <cell r="W41">
            <v>43867</v>
          </cell>
          <cell r="X41">
            <v>0</v>
          </cell>
          <cell r="Y41">
            <v>19.440000534057617</v>
          </cell>
          <cell r="Z41">
            <v>1</v>
          </cell>
        </row>
        <row r="42">
          <cell r="W42">
            <v>43868</v>
          </cell>
          <cell r="X42">
            <v>0</v>
          </cell>
          <cell r="Y42">
            <v>19.440000534057617</v>
          </cell>
          <cell r="Z42">
            <v>1</v>
          </cell>
        </row>
        <row r="43">
          <cell r="W43">
            <v>43869</v>
          </cell>
          <cell r="X43">
            <v>0</v>
          </cell>
          <cell r="Y43">
            <v>19.440000534057617</v>
          </cell>
          <cell r="Z43">
            <v>1</v>
          </cell>
        </row>
        <row r="44">
          <cell r="W44">
            <v>43870</v>
          </cell>
          <cell r="X44">
            <v>0</v>
          </cell>
          <cell r="Y44">
            <v>19.440000534057617</v>
          </cell>
          <cell r="Z44">
            <v>1</v>
          </cell>
        </row>
        <row r="45">
          <cell r="W45">
            <v>43871</v>
          </cell>
          <cell r="X45">
            <v>0</v>
          </cell>
          <cell r="Y45">
            <v>19.440000534057617</v>
          </cell>
          <cell r="Z45">
            <v>1</v>
          </cell>
        </row>
        <row r="46">
          <cell r="W46">
            <v>43872</v>
          </cell>
          <cell r="X46">
            <v>0</v>
          </cell>
          <cell r="Y46">
            <v>19.440000534057617</v>
          </cell>
          <cell r="Z46">
            <v>1</v>
          </cell>
        </row>
        <row r="47">
          <cell r="W47">
            <v>43873</v>
          </cell>
          <cell r="X47">
            <v>0</v>
          </cell>
          <cell r="Y47">
            <v>19.440000534057617</v>
          </cell>
          <cell r="Z47">
            <v>1</v>
          </cell>
        </row>
        <row r="48">
          <cell r="W48">
            <v>43874</v>
          </cell>
          <cell r="X48">
            <v>0</v>
          </cell>
          <cell r="Y48">
            <v>19.440000534057617</v>
          </cell>
          <cell r="Z48">
            <v>1</v>
          </cell>
        </row>
        <row r="49">
          <cell r="W49">
            <v>43875</v>
          </cell>
          <cell r="X49">
            <v>0</v>
          </cell>
          <cell r="Y49">
            <v>19.440000534057617</v>
          </cell>
          <cell r="Z49">
            <v>1</v>
          </cell>
        </row>
        <row r="50">
          <cell r="W50">
            <v>43876</v>
          </cell>
          <cell r="X50">
            <v>0</v>
          </cell>
          <cell r="Y50">
            <v>19.440000534057617</v>
          </cell>
          <cell r="Z50">
            <v>1</v>
          </cell>
        </row>
        <row r="51">
          <cell r="W51">
            <v>43877</v>
          </cell>
          <cell r="X51">
            <v>0</v>
          </cell>
          <cell r="Y51">
            <v>19.440000534057617</v>
          </cell>
          <cell r="Z51">
            <v>1</v>
          </cell>
        </row>
        <row r="52">
          <cell r="W52">
            <v>43878</v>
          </cell>
          <cell r="X52">
            <v>0</v>
          </cell>
          <cell r="Y52">
            <v>19.440000534057617</v>
          </cell>
          <cell r="Z52">
            <v>1</v>
          </cell>
        </row>
        <row r="53">
          <cell r="W53">
            <v>43879</v>
          </cell>
          <cell r="X53">
            <v>0</v>
          </cell>
          <cell r="Y53">
            <v>19.440000534057617</v>
          </cell>
          <cell r="Z53">
            <v>1</v>
          </cell>
        </row>
        <row r="54">
          <cell r="W54">
            <v>43880</v>
          </cell>
          <cell r="X54">
            <v>0</v>
          </cell>
          <cell r="Y54">
            <v>19.440000534057617</v>
          </cell>
          <cell r="Z54">
            <v>1</v>
          </cell>
        </row>
        <row r="55">
          <cell r="W55">
            <v>43881</v>
          </cell>
          <cell r="X55">
            <v>0</v>
          </cell>
          <cell r="Y55">
            <v>19.440000534057617</v>
          </cell>
          <cell r="Z55">
            <v>1</v>
          </cell>
        </row>
        <row r="56">
          <cell r="W56">
            <v>43882</v>
          </cell>
          <cell r="X56">
            <v>0</v>
          </cell>
          <cell r="Y56">
            <v>19.440000534057617</v>
          </cell>
          <cell r="Z56">
            <v>1</v>
          </cell>
        </row>
        <row r="57">
          <cell r="W57">
            <v>43883</v>
          </cell>
          <cell r="X57">
            <v>0</v>
          </cell>
          <cell r="Y57">
            <v>19.440000534057617</v>
          </cell>
          <cell r="Z57">
            <v>1</v>
          </cell>
        </row>
        <row r="58">
          <cell r="W58">
            <v>43884</v>
          </cell>
          <cell r="X58">
            <v>0</v>
          </cell>
          <cell r="Y58">
            <v>19.440000534057617</v>
          </cell>
          <cell r="Z58">
            <v>1</v>
          </cell>
        </row>
        <row r="59">
          <cell r="W59">
            <v>43885</v>
          </cell>
          <cell r="X59">
            <v>0</v>
          </cell>
          <cell r="Y59">
            <v>19.440000534057617</v>
          </cell>
          <cell r="Z59">
            <v>1</v>
          </cell>
        </row>
        <row r="60">
          <cell r="W60">
            <v>43886</v>
          </cell>
          <cell r="X60">
            <v>0</v>
          </cell>
          <cell r="Y60">
            <v>19.440000534057617</v>
          </cell>
          <cell r="Z60">
            <v>1</v>
          </cell>
        </row>
        <row r="61">
          <cell r="W61">
            <v>43887</v>
          </cell>
          <cell r="X61">
            <v>0</v>
          </cell>
          <cell r="Y61">
            <v>19.440000534057617</v>
          </cell>
          <cell r="Z61">
            <v>1</v>
          </cell>
        </row>
        <row r="62">
          <cell r="W62">
            <v>43888</v>
          </cell>
          <cell r="X62">
            <v>0</v>
          </cell>
          <cell r="Y62">
            <v>19.440000534057617</v>
          </cell>
          <cell r="Z62">
            <v>1</v>
          </cell>
        </row>
        <row r="63">
          <cell r="W63">
            <v>43889</v>
          </cell>
          <cell r="X63">
            <v>0</v>
          </cell>
          <cell r="Y63">
            <v>19.440000534057617</v>
          </cell>
          <cell r="Z63">
            <v>1</v>
          </cell>
        </row>
        <row r="64">
          <cell r="W64">
            <v>43890</v>
          </cell>
          <cell r="X64">
            <v>0</v>
          </cell>
          <cell r="Y64">
            <v>19.440000534057617</v>
          </cell>
          <cell r="Z64">
            <v>1</v>
          </cell>
        </row>
        <row r="65">
          <cell r="W65">
            <v>43891</v>
          </cell>
          <cell r="X65">
            <v>0</v>
          </cell>
          <cell r="Y65">
            <v>19.440000534057617</v>
          </cell>
          <cell r="Z65">
            <v>1</v>
          </cell>
        </row>
        <row r="66">
          <cell r="W66">
            <v>43892</v>
          </cell>
          <cell r="X66">
            <v>0</v>
          </cell>
          <cell r="Y66">
            <v>19.440000534057617</v>
          </cell>
          <cell r="Z66">
            <v>1</v>
          </cell>
        </row>
        <row r="67">
          <cell r="W67">
            <v>43893</v>
          </cell>
          <cell r="X67">
            <v>0</v>
          </cell>
          <cell r="Y67">
            <v>19.440000534057617</v>
          </cell>
          <cell r="Z67">
            <v>0</v>
          </cell>
        </row>
        <row r="68">
          <cell r="W68">
            <v>43894</v>
          </cell>
          <cell r="X68">
            <v>0</v>
          </cell>
          <cell r="Y68">
            <v>19.440000534057617</v>
          </cell>
          <cell r="Z68">
            <v>0</v>
          </cell>
        </row>
        <row r="69">
          <cell r="W69">
            <v>43895</v>
          </cell>
          <cell r="X69">
            <v>0</v>
          </cell>
          <cell r="Y69">
            <v>19.440000534057617</v>
          </cell>
          <cell r="Z69">
            <v>0</v>
          </cell>
        </row>
        <row r="70">
          <cell r="W70">
            <v>43896</v>
          </cell>
          <cell r="X70">
            <v>0</v>
          </cell>
          <cell r="Y70">
            <v>19.440000534057617</v>
          </cell>
          <cell r="Z70">
            <v>0</v>
          </cell>
        </row>
        <row r="71">
          <cell r="W71">
            <v>43897</v>
          </cell>
          <cell r="X71">
            <v>0</v>
          </cell>
          <cell r="Y71">
            <v>19.440000534057617</v>
          </cell>
          <cell r="Z71">
            <v>0</v>
          </cell>
        </row>
        <row r="72">
          <cell r="W72">
            <v>43898</v>
          </cell>
          <cell r="X72">
            <v>0</v>
          </cell>
          <cell r="Y72">
            <v>19.440000534057617</v>
          </cell>
          <cell r="Z72">
            <v>2</v>
          </cell>
        </row>
        <row r="73">
          <cell r="W73">
            <v>43899</v>
          </cell>
          <cell r="X73">
            <v>0</v>
          </cell>
          <cell r="Y73">
            <v>19.440000534057617</v>
          </cell>
          <cell r="Z73">
            <v>0</v>
          </cell>
        </row>
        <row r="74">
          <cell r="W74">
            <v>43900</v>
          </cell>
          <cell r="X74">
            <v>1</v>
          </cell>
          <cell r="Y74">
            <v>19.440000534057617</v>
          </cell>
          <cell r="Z74">
            <v>0</v>
          </cell>
        </row>
        <row r="75">
          <cell r="W75">
            <v>43901</v>
          </cell>
          <cell r="X75">
            <v>0</v>
          </cell>
          <cell r="Y75">
            <v>30.559999465942383</v>
          </cell>
          <cell r="Z75">
            <v>0</v>
          </cell>
        </row>
        <row r="76">
          <cell r="W76">
            <v>43902</v>
          </cell>
          <cell r="X76">
            <v>11</v>
          </cell>
          <cell r="Y76">
            <v>30.559999465942383</v>
          </cell>
          <cell r="Z76">
            <v>3</v>
          </cell>
        </row>
        <row r="77">
          <cell r="W77">
            <v>43903</v>
          </cell>
          <cell r="X77">
            <v>25</v>
          </cell>
          <cell r="Y77">
            <v>50</v>
          </cell>
          <cell r="Z77">
            <v>5</v>
          </cell>
        </row>
        <row r="78">
          <cell r="W78">
            <v>43904</v>
          </cell>
          <cell r="X78">
            <v>37</v>
          </cell>
          <cell r="Y78">
            <v>50</v>
          </cell>
          <cell r="Z78">
            <v>0</v>
          </cell>
        </row>
        <row r="79">
          <cell r="W79">
            <v>43905</v>
          </cell>
          <cell r="X79">
            <v>40</v>
          </cell>
          <cell r="Y79">
            <v>50</v>
          </cell>
          <cell r="Z79">
            <v>7</v>
          </cell>
        </row>
        <row r="80">
          <cell r="W80">
            <v>43906</v>
          </cell>
          <cell r="X80">
            <v>50</v>
          </cell>
          <cell r="Y80">
            <v>50</v>
          </cell>
          <cell r="Z80">
            <v>12</v>
          </cell>
        </row>
        <row r="81">
          <cell r="W81">
            <v>43907</v>
          </cell>
          <cell r="X81">
            <v>54</v>
          </cell>
          <cell r="Y81">
            <v>50</v>
          </cell>
          <cell r="Z81">
            <v>24</v>
          </cell>
        </row>
        <row r="82">
          <cell r="W82">
            <v>43908</v>
          </cell>
          <cell r="X82">
            <v>56</v>
          </cell>
          <cell r="Y82">
            <v>50</v>
          </cell>
          <cell r="Z82">
            <v>24</v>
          </cell>
        </row>
        <row r="83">
          <cell r="W83">
            <v>43909</v>
          </cell>
          <cell r="X83">
            <v>68</v>
          </cell>
          <cell r="Y83">
            <v>50</v>
          </cell>
          <cell r="Z83">
            <v>24</v>
          </cell>
        </row>
        <row r="84">
          <cell r="W84">
            <v>43910</v>
          </cell>
          <cell r="X84">
            <v>73</v>
          </cell>
          <cell r="Y84">
            <v>50</v>
          </cell>
          <cell r="Z84">
            <v>24</v>
          </cell>
        </row>
        <row r="85">
          <cell r="W85">
            <v>43911</v>
          </cell>
          <cell r="X85">
            <v>78</v>
          </cell>
          <cell r="Y85">
            <v>50</v>
          </cell>
          <cell r="Z85">
            <v>47</v>
          </cell>
        </row>
        <row r="86">
          <cell r="W86">
            <v>43912</v>
          </cell>
          <cell r="X86">
            <v>83</v>
          </cell>
          <cell r="Y86">
            <v>50</v>
          </cell>
          <cell r="Z86">
            <v>51</v>
          </cell>
        </row>
        <row r="87">
          <cell r="W87">
            <v>43913</v>
          </cell>
          <cell r="X87">
            <v>88</v>
          </cell>
          <cell r="Y87">
            <v>50</v>
          </cell>
          <cell r="Z87">
            <v>86</v>
          </cell>
        </row>
        <row r="88">
          <cell r="W88">
            <v>43914</v>
          </cell>
          <cell r="X88">
            <v>91</v>
          </cell>
          <cell r="Y88">
            <v>52.779998779296875</v>
          </cell>
          <cell r="Z88">
            <v>87</v>
          </cell>
        </row>
        <row r="89">
          <cell r="W89">
            <v>43915</v>
          </cell>
          <cell r="X89">
            <v>104</v>
          </cell>
          <cell r="Y89">
            <v>52.779998779296875</v>
          </cell>
          <cell r="Z89">
            <v>91</v>
          </cell>
        </row>
        <row r="90">
          <cell r="W90">
            <v>43916</v>
          </cell>
          <cell r="X90">
            <v>107</v>
          </cell>
          <cell r="Y90">
            <v>52.779998779296875</v>
          </cell>
          <cell r="Z90">
            <v>96</v>
          </cell>
        </row>
        <row r="91">
          <cell r="W91">
            <v>43917</v>
          </cell>
          <cell r="X91">
            <v>114</v>
          </cell>
          <cell r="Y91">
            <v>52.779998779296875</v>
          </cell>
          <cell r="Z91">
            <v>98</v>
          </cell>
        </row>
        <row r="92">
          <cell r="W92">
            <v>43918</v>
          </cell>
          <cell r="X92">
            <v>115</v>
          </cell>
          <cell r="Y92">
            <v>52.779998779296875</v>
          </cell>
          <cell r="Z92">
            <v>102</v>
          </cell>
        </row>
        <row r="93">
          <cell r="W93">
            <v>43919</v>
          </cell>
          <cell r="X93">
            <v>120</v>
          </cell>
          <cell r="Y93">
            <v>52.779998779296875</v>
          </cell>
          <cell r="Z93">
            <v>103</v>
          </cell>
        </row>
        <row r="94">
          <cell r="W94">
            <v>43920</v>
          </cell>
          <cell r="X94">
            <v>126</v>
          </cell>
          <cell r="Y94">
            <v>52.779998779296875</v>
          </cell>
          <cell r="Z94">
            <v>107</v>
          </cell>
        </row>
        <row r="95">
          <cell r="W95">
            <v>43921</v>
          </cell>
          <cell r="X95">
            <v>127</v>
          </cell>
          <cell r="Y95">
            <v>52.779998779296875</v>
          </cell>
          <cell r="Z95">
            <v>109</v>
          </cell>
        </row>
        <row r="96">
          <cell r="W96">
            <v>43922</v>
          </cell>
          <cell r="X96">
            <v>129</v>
          </cell>
          <cell r="Y96">
            <v>52.779998779296875</v>
          </cell>
          <cell r="Z96">
            <v>109</v>
          </cell>
        </row>
        <row r="97">
          <cell r="W97">
            <v>43923</v>
          </cell>
          <cell r="X97">
            <v>131</v>
          </cell>
          <cell r="Y97">
            <v>52.779998779296875</v>
          </cell>
          <cell r="Z97">
            <v>110</v>
          </cell>
        </row>
        <row r="98">
          <cell r="W98">
            <v>43924</v>
          </cell>
          <cell r="X98">
            <v>133</v>
          </cell>
          <cell r="Y98">
            <v>52.779998779296875</v>
          </cell>
          <cell r="Z98">
            <v>114</v>
          </cell>
        </row>
        <row r="99">
          <cell r="W99">
            <v>43925</v>
          </cell>
          <cell r="X99">
            <v>133</v>
          </cell>
          <cell r="Y99">
            <v>52.779998779296875</v>
          </cell>
          <cell r="Z99">
            <v>114</v>
          </cell>
        </row>
        <row r="100">
          <cell r="W100">
            <v>43926</v>
          </cell>
          <cell r="X100">
            <v>135</v>
          </cell>
          <cell r="Y100">
            <v>52.779998779296875</v>
          </cell>
          <cell r="Z100">
            <v>114</v>
          </cell>
        </row>
        <row r="101">
          <cell r="W101">
            <v>43927</v>
          </cell>
          <cell r="X101">
            <v>135</v>
          </cell>
          <cell r="Y101">
            <v>52.779998779296875</v>
          </cell>
          <cell r="Z101">
            <v>114</v>
          </cell>
        </row>
        <row r="102">
          <cell r="W102">
            <v>43928</v>
          </cell>
          <cell r="X102">
            <v>135</v>
          </cell>
          <cell r="Y102">
            <v>52.779998779296875</v>
          </cell>
          <cell r="Z102">
            <v>115</v>
          </cell>
        </row>
        <row r="103">
          <cell r="W103">
            <v>43929</v>
          </cell>
          <cell r="X103">
            <v>135</v>
          </cell>
          <cell r="Y103">
            <v>52.779998779296875</v>
          </cell>
          <cell r="Z103">
            <v>117</v>
          </cell>
        </row>
        <row r="104">
          <cell r="W104">
            <v>43930</v>
          </cell>
          <cell r="X104">
            <v>135</v>
          </cell>
          <cell r="Y104">
            <v>52.779998779296875</v>
          </cell>
          <cell r="Z104">
            <v>118</v>
          </cell>
        </row>
        <row r="105">
          <cell r="W105">
            <v>43931</v>
          </cell>
          <cell r="X105">
            <v>135</v>
          </cell>
          <cell r="Y105">
            <v>52.779998779296875</v>
          </cell>
          <cell r="Z105">
            <v>119</v>
          </cell>
        </row>
        <row r="106">
          <cell r="W106">
            <v>43932</v>
          </cell>
          <cell r="X106">
            <v>136</v>
          </cell>
          <cell r="Y106">
            <v>58.330001831054688</v>
          </cell>
          <cell r="Z106">
            <v>120</v>
          </cell>
        </row>
        <row r="107">
          <cell r="W107">
            <v>43933</v>
          </cell>
          <cell r="X107">
            <v>136</v>
          </cell>
          <cell r="Y107">
            <v>58.330001831054688</v>
          </cell>
          <cell r="Z107">
            <v>122</v>
          </cell>
        </row>
        <row r="108">
          <cell r="W108">
            <v>43934</v>
          </cell>
          <cell r="X108">
            <v>136</v>
          </cell>
          <cell r="Y108">
            <v>58.330001831054688</v>
          </cell>
          <cell r="Z108">
            <v>122</v>
          </cell>
        </row>
        <row r="109">
          <cell r="W109">
            <v>43935</v>
          </cell>
          <cell r="X109">
            <v>136</v>
          </cell>
          <cell r="Y109">
            <v>58.330001831054688</v>
          </cell>
          <cell r="Z109">
            <v>122</v>
          </cell>
        </row>
        <row r="110">
          <cell r="W110">
            <v>43936</v>
          </cell>
          <cell r="X110">
            <v>136</v>
          </cell>
          <cell r="Y110">
            <v>58.330001831054688</v>
          </cell>
          <cell r="Z110">
            <v>122</v>
          </cell>
        </row>
        <row r="111">
          <cell r="W111">
            <v>43937</v>
          </cell>
          <cell r="X111">
            <v>136</v>
          </cell>
          <cell r="Y111">
            <v>58.330001831054688</v>
          </cell>
          <cell r="Z111">
            <v>122</v>
          </cell>
        </row>
        <row r="112">
          <cell r="W112">
            <v>43938</v>
          </cell>
          <cell r="X112">
            <v>136</v>
          </cell>
          <cell r="Y112">
            <v>58.330001831054688</v>
          </cell>
          <cell r="Z112">
            <v>122</v>
          </cell>
        </row>
        <row r="113">
          <cell r="W113">
            <v>43939</v>
          </cell>
          <cell r="X113">
            <v>136</v>
          </cell>
          <cell r="Y113">
            <v>58.330001831054688</v>
          </cell>
          <cell r="Z113">
            <v>122</v>
          </cell>
        </row>
        <row r="114">
          <cell r="W114">
            <v>43940</v>
          </cell>
          <cell r="X114">
            <v>137</v>
          </cell>
          <cell r="Y114">
            <v>58.330001831054688</v>
          </cell>
          <cell r="Z114">
            <v>122</v>
          </cell>
        </row>
        <row r="115">
          <cell r="W115">
            <v>43941</v>
          </cell>
          <cell r="X115">
            <v>138</v>
          </cell>
          <cell r="Y115">
            <v>58.330001831054688</v>
          </cell>
          <cell r="Z115">
            <v>122</v>
          </cell>
        </row>
        <row r="116">
          <cell r="W116">
            <v>43942</v>
          </cell>
          <cell r="X116">
            <v>138</v>
          </cell>
          <cell r="Y116">
            <v>58.330001831054688</v>
          </cell>
          <cell r="Z116">
            <v>122</v>
          </cell>
        </row>
        <row r="117">
          <cell r="W117">
            <v>43943</v>
          </cell>
          <cell r="X117">
            <v>138</v>
          </cell>
          <cell r="Y117">
            <v>58.330001831054688</v>
          </cell>
          <cell r="Z117">
            <v>122</v>
          </cell>
        </row>
        <row r="118">
          <cell r="W118">
            <v>43944</v>
          </cell>
          <cell r="X118">
            <v>138</v>
          </cell>
          <cell r="Y118">
            <v>58.330001831054688</v>
          </cell>
          <cell r="Z118">
            <v>122</v>
          </cell>
        </row>
        <row r="119">
          <cell r="W119">
            <v>43945</v>
          </cell>
          <cell r="X119">
            <v>138</v>
          </cell>
          <cell r="Y119">
            <v>58.330001831054688</v>
          </cell>
          <cell r="Z119">
            <v>122</v>
          </cell>
        </row>
        <row r="120">
          <cell r="W120">
            <v>43946</v>
          </cell>
          <cell r="X120">
            <v>138</v>
          </cell>
          <cell r="Y120">
            <v>58.330001831054688</v>
          </cell>
          <cell r="Z120">
            <v>122</v>
          </cell>
        </row>
        <row r="121">
          <cell r="W121">
            <v>43947</v>
          </cell>
          <cell r="X121">
            <v>138</v>
          </cell>
          <cell r="Y121">
            <v>58.330001831054688</v>
          </cell>
          <cell r="Z121">
            <v>122</v>
          </cell>
        </row>
        <row r="122">
          <cell r="W122">
            <v>43948</v>
          </cell>
          <cell r="X122">
            <v>138</v>
          </cell>
          <cell r="Y122">
            <v>58.330001831054688</v>
          </cell>
          <cell r="Z122">
            <v>122</v>
          </cell>
        </row>
        <row r="123">
          <cell r="W123">
            <v>43949</v>
          </cell>
          <cell r="X123">
            <v>138</v>
          </cell>
          <cell r="Y123">
            <v>58.330001831054688</v>
          </cell>
          <cell r="Z123">
            <v>122</v>
          </cell>
        </row>
        <row r="124">
          <cell r="W124">
            <v>43950</v>
          </cell>
          <cell r="X124">
            <v>138</v>
          </cell>
          <cell r="Y124">
            <v>58.330001831054688</v>
          </cell>
          <cell r="Z124">
            <v>122</v>
          </cell>
        </row>
        <row r="125">
          <cell r="W125">
            <v>43951</v>
          </cell>
          <cell r="X125">
            <v>138</v>
          </cell>
          <cell r="Y125">
            <v>58.330001831054688</v>
          </cell>
          <cell r="Z125">
            <v>122</v>
          </cell>
        </row>
        <row r="126">
          <cell r="W126">
            <v>43952</v>
          </cell>
          <cell r="X126">
            <v>138</v>
          </cell>
          <cell r="Y126">
            <v>58.330001831054688</v>
          </cell>
          <cell r="Z126">
            <v>122</v>
          </cell>
        </row>
        <row r="127">
          <cell r="W127">
            <v>43953</v>
          </cell>
          <cell r="X127">
            <v>138</v>
          </cell>
          <cell r="Y127">
            <v>58.330001831054688</v>
          </cell>
          <cell r="Z127">
            <v>122</v>
          </cell>
        </row>
        <row r="128">
          <cell r="W128">
            <v>43954</v>
          </cell>
          <cell r="X128">
            <v>138</v>
          </cell>
          <cell r="Y128">
            <v>58.330001831054688</v>
          </cell>
          <cell r="Z128">
            <v>122</v>
          </cell>
        </row>
        <row r="129">
          <cell r="W129">
            <v>43955</v>
          </cell>
          <cell r="X129">
            <v>138</v>
          </cell>
          <cell r="Y129">
            <v>58.330001831054688</v>
          </cell>
          <cell r="Z129">
            <v>122</v>
          </cell>
        </row>
        <row r="130">
          <cell r="W130">
            <v>43956</v>
          </cell>
          <cell r="X130">
            <v>138</v>
          </cell>
          <cell r="Y130">
            <v>58.330001831054688</v>
          </cell>
          <cell r="Z130">
            <v>122</v>
          </cell>
        </row>
        <row r="131">
          <cell r="W131">
            <v>43957</v>
          </cell>
          <cell r="X131">
            <v>138</v>
          </cell>
          <cell r="Y131">
            <v>58.330001831054688</v>
          </cell>
          <cell r="Z131">
            <v>122</v>
          </cell>
        </row>
        <row r="132">
          <cell r="W132">
            <v>43958</v>
          </cell>
          <cell r="X132">
            <v>139</v>
          </cell>
          <cell r="Y132">
            <v>58.330001831054688</v>
          </cell>
          <cell r="Z132">
            <v>122</v>
          </cell>
        </row>
        <row r="133">
          <cell r="W133">
            <v>43959</v>
          </cell>
          <cell r="X133">
            <v>141</v>
          </cell>
          <cell r="Y133">
            <v>58.330001831054688</v>
          </cell>
          <cell r="Z133">
            <v>122</v>
          </cell>
        </row>
        <row r="134">
          <cell r="W134">
            <v>43960</v>
          </cell>
          <cell r="X134">
            <v>141</v>
          </cell>
          <cell r="Y134">
            <v>58.330001831054688</v>
          </cell>
          <cell r="Z134">
            <v>122</v>
          </cell>
        </row>
        <row r="135">
          <cell r="W135">
            <v>43961</v>
          </cell>
          <cell r="X135">
            <v>141</v>
          </cell>
          <cell r="Y135">
            <v>58.330001831054688</v>
          </cell>
          <cell r="Z135">
            <v>122</v>
          </cell>
        </row>
        <row r="136">
          <cell r="W136">
            <v>43962</v>
          </cell>
          <cell r="X136">
            <v>141</v>
          </cell>
          <cell r="Y136">
            <v>58.330001831054688</v>
          </cell>
          <cell r="Z136">
            <v>122</v>
          </cell>
        </row>
        <row r="137">
          <cell r="W137">
            <v>43963</v>
          </cell>
          <cell r="X137">
            <v>141</v>
          </cell>
          <cell r="Y137">
            <v>58.330001831054688</v>
          </cell>
          <cell r="Z137">
            <v>122</v>
          </cell>
        </row>
        <row r="138">
          <cell r="W138">
            <v>43964</v>
          </cell>
          <cell r="X138">
            <v>141</v>
          </cell>
          <cell r="Y138">
            <v>58.330001831054688</v>
          </cell>
          <cell r="Z138">
            <v>122</v>
          </cell>
        </row>
        <row r="139">
          <cell r="W139">
            <v>43965</v>
          </cell>
          <cell r="X139">
            <v>141</v>
          </cell>
          <cell r="Y139">
            <v>58.330001831054688</v>
          </cell>
          <cell r="Z139">
            <v>122</v>
          </cell>
        </row>
        <row r="140">
          <cell r="W140">
            <v>43966</v>
          </cell>
          <cell r="X140">
            <v>141</v>
          </cell>
          <cell r="Y140">
            <v>52.779998779296875</v>
          </cell>
          <cell r="Z140">
            <v>122</v>
          </cell>
        </row>
        <row r="141">
          <cell r="W141">
            <v>43967</v>
          </cell>
          <cell r="X141">
            <v>141</v>
          </cell>
          <cell r="Y141">
            <v>52.779998779296875</v>
          </cell>
          <cell r="Z141">
            <v>122</v>
          </cell>
        </row>
        <row r="142">
          <cell r="W142">
            <v>43968</v>
          </cell>
          <cell r="X142">
            <v>141</v>
          </cell>
          <cell r="Y142">
            <v>52.779998779296875</v>
          </cell>
          <cell r="Z142">
            <v>122</v>
          </cell>
        </row>
        <row r="143">
          <cell r="W143">
            <v>43969</v>
          </cell>
          <cell r="X143">
            <v>141</v>
          </cell>
          <cell r="Y143">
            <v>52.779998779296875</v>
          </cell>
          <cell r="Z143">
            <v>122</v>
          </cell>
        </row>
        <row r="144">
          <cell r="W144">
            <v>43970</v>
          </cell>
          <cell r="X144">
            <v>141</v>
          </cell>
          <cell r="Y144">
            <v>52.779998779296875</v>
          </cell>
          <cell r="Z144">
            <v>122</v>
          </cell>
        </row>
        <row r="145">
          <cell r="W145">
            <v>43971</v>
          </cell>
          <cell r="X145">
            <v>141</v>
          </cell>
          <cell r="Y145">
            <v>52.779998779296875</v>
          </cell>
          <cell r="Z145">
            <v>122</v>
          </cell>
        </row>
        <row r="146">
          <cell r="W146">
            <v>43972</v>
          </cell>
          <cell r="X146">
            <v>141</v>
          </cell>
          <cell r="Y146">
            <v>52.779998779296875</v>
          </cell>
          <cell r="Z146">
            <v>122</v>
          </cell>
        </row>
        <row r="147">
          <cell r="W147">
            <v>43973</v>
          </cell>
          <cell r="X147">
            <v>141</v>
          </cell>
          <cell r="Y147">
            <v>52.779998779296875</v>
          </cell>
          <cell r="Z147">
            <v>123</v>
          </cell>
        </row>
        <row r="148">
          <cell r="W148">
            <v>43974</v>
          </cell>
          <cell r="X148">
            <v>141</v>
          </cell>
          <cell r="Y148">
            <v>52.779998779296875</v>
          </cell>
          <cell r="Z148">
            <v>124</v>
          </cell>
        </row>
        <row r="149">
          <cell r="W149">
            <v>43975</v>
          </cell>
          <cell r="X149">
            <v>141</v>
          </cell>
          <cell r="Y149">
            <v>52.779998779296875</v>
          </cell>
          <cell r="Z149">
            <v>124</v>
          </cell>
        </row>
        <row r="150">
          <cell r="W150">
            <v>43976</v>
          </cell>
          <cell r="X150">
            <v>141</v>
          </cell>
          <cell r="Y150">
            <v>52.779998779296875</v>
          </cell>
          <cell r="Z150">
            <v>124</v>
          </cell>
        </row>
        <row r="151">
          <cell r="W151">
            <v>43977</v>
          </cell>
          <cell r="X151">
            <v>141</v>
          </cell>
          <cell r="Y151">
            <v>52.779998779296875</v>
          </cell>
          <cell r="Z151">
            <v>124</v>
          </cell>
        </row>
        <row r="152">
          <cell r="W152">
            <v>43978</v>
          </cell>
          <cell r="X152">
            <v>141</v>
          </cell>
          <cell r="Y152">
            <v>52.779998779296875</v>
          </cell>
          <cell r="Z152">
            <v>124</v>
          </cell>
        </row>
        <row r="153">
          <cell r="W153">
            <v>43979</v>
          </cell>
          <cell r="X153">
            <v>141</v>
          </cell>
          <cell r="Y153">
            <v>52.779998779296875</v>
          </cell>
          <cell r="Z153">
            <v>124</v>
          </cell>
        </row>
        <row r="154">
          <cell r="W154">
            <v>43980</v>
          </cell>
          <cell r="X154">
            <v>141</v>
          </cell>
          <cell r="Y154">
            <v>52.779998779296875</v>
          </cell>
          <cell r="Z154">
            <v>124</v>
          </cell>
        </row>
        <row r="155">
          <cell r="W155">
            <v>43981</v>
          </cell>
          <cell r="X155">
            <v>141</v>
          </cell>
          <cell r="Y155">
            <v>52.779998779296875</v>
          </cell>
          <cell r="Z155">
            <v>125</v>
          </cell>
        </row>
        <row r="156">
          <cell r="W156">
            <v>43982</v>
          </cell>
          <cell r="X156">
            <v>141</v>
          </cell>
          <cell r="Y156">
            <v>52.779998779296875</v>
          </cell>
          <cell r="Z156">
            <v>125</v>
          </cell>
        </row>
        <row r="157">
          <cell r="W157">
            <v>43983</v>
          </cell>
          <cell r="X157">
            <v>141</v>
          </cell>
          <cell r="Y157">
            <v>52.779998779296875</v>
          </cell>
          <cell r="Z157">
            <v>125</v>
          </cell>
        </row>
        <row r="158">
          <cell r="W158">
            <v>43984</v>
          </cell>
          <cell r="X158">
            <v>141</v>
          </cell>
          <cell r="Y158">
            <v>49.069999694824219</v>
          </cell>
          <cell r="Z158">
            <v>125</v>
          </cell>
        </row>
        <row r="159">
          <cell r="W159">
            <v>43985</v>
          </cell>
          <cell r="X159">
            <v>141</v>
          </cell>
          <cell r="Y159">
            <v>49.069999694824219</v>
          </cell>
          <cell r="Z159">
            <v>125</v>
          </cell>
        </row>
        <row r="160">
          <cell r="W160">
            <v>43986</v>
          </cell>
          <cell r="X160">
            <v>141</v>
          </cell>
          <cell r="Y160">
            <v>49.069999694824219</v>
          </cell>
          <cell r="Z160">
            <v>125</v>
          </cell>
        </row>
        <row r="161">
          <cell r="W161">
            <v>43987</v>
          </cell>
          <cell r="X161">
            <v>141</v>
          </cell>
          <cell r="Y161">
            <v>49.069999694824219</v>
          </cell>
          <cell r="Z161">
            <v>125</v>
          </cell>
        </row>
        <row r="162">
          <cell r="W162">
            <v>43988</v>
          </cell>
          <cell r="X162">
            <v>141</v>
          </cell>
          <cell r="Y162">
            <v>49.069999694824219</v>
          </cell>
          <cell r="Z162">
            <v>125</v>
          </cell>
        </row>
        <row r="163">
          <cell r="W163">
            <v>43989</v>
          </cell>
          <cell r="X163">
            <v>141</v>
          </cell>
          <cell r="Y163">
            <v>49.069999694824219</v>
          </cell>
          <cell r="Z163">
            <v>125</v>
          </cell>
        </row>
        <row r="164">
          <cell r="W164">
            <v>43990</v>
          </cell>
          <cell r="X164">
            <v>141</v>
          </cell>
          <cell r="Y164">
            <v>49.069999694824219</v>
          </cell>
          <cell r="Z164">
            <v>126</v>
          </cell>
        </row>
        <row r="165">
          <cell r="W165">
            <v>43991</v>
          </cell>
          <cell r="X165">
            <v>141</v>
          </cell>
          <cell r="Y165">
            <v>49.069999694824219</v>
          </cell>
          <cell r="Z165">
            <v>126</v>
          </cell>
        </row>
        <row r="166">
          <cell r="W166">
            <v>43992</v>
          </cell>
          <cell r="X166">
            <v>141</v>
          </cell>
          <cell r="Y166">
            <v>49.069999694824219</v>
          </cell>
          <cell r="Z166">
            <v>126</v>
          </cell>
        </row>
        <row r="167">
          <cell r="W167">
            <v>43993</v>
          </cell>
          <cell r="X167">
            <v>141</v>
          </cell>
          <cell r="Y167">
            <v>49.069999694824219</v>
          </cell>
          <cell r="Z167">
            <v>126</v>
          </cell>
        </row>
        <row r="168">
          <cell r="W168">
            <v>43994</v>
          </cell>
          <cell r="X168">
            <v>141</v>
          </cell>
          <cell r="Y168">
            <v>49.069999694824219</v>
          </cell>
          <cell r="Z168">
            <v>126</v>
          </cell>
        </row>
        <row r="169">
          <cell r="W169">
            <v>43995</v>
          </cell>
          <cell r="X169">
            <v>141</v>
          </cell>
          <cell r="Y169">
            <v>49.069999694824219</v>
          </cell>
          <cell r="Z169">
            <v>126</v>
          </cell>
        </row>
        <row r="170">
          <cell r="W170">
            <v>43996</v>
          </cell>
          <cell r="X170">
            <v>141</v>
          </cell>
          <cell r="Y170">
            <v>49.069999694824219</v>
          </cell>
          <cell r="Z170">
            <v>128</v>
          </cell>
        </row>
        <row r="171">
          <cell r="W171">
            <v>43997</v>
          </cell>
          <cell r="X171">
            <v>141</v>
          </cell>
          <cell r="Y171">
            <v>49.069999694824219</v>
          </cell>
          <cell r="Z171">
            <v>128</v>
          </cell>
        </row>
        <row r="172">
          <cell r="W172">
            <v>43998</v>
          </cell>
          <cell r="X172">
            <v>141</v>
          </cell>
          <cell r="Y172">
            <v>49.069999694824219</v>
          </cell>
          <cell r="Z172">
            <v>128</v>
          </cell>
        </row>
        <row r="173">
          <cell r="W173">
            <v>43999</v>
          </cell>
          <cell r="X173">
            <v>141</v>
          </cell>
          <cell r="Y173">
            <v>49.069999694824219</v>
          </cell>
          <cell r="Z173">
            <v>128</v>
          </cell>
        </row>
        <row r="174">
          <cell r="W174">
            <v>44000</v>
          </cell>
          <cell r="X174">
            <v>141</v>
          </cell>
          <cell r="Y174">
            <v>49.069999694824219</v>
          </cell>
          <cell r="Z174">
            <v>129</v>
          </cell>
        </row>
        <row r="175">
          <cell r="W175">
            <v>44001</v>
          </cell>
          <cell r="X175">
            <v>141</v>
          </cell>
          <cell r="Y175">
            <v>49.069999694824219</v>
          </cell>
          <cell r="Z175">
            <v>129</v>
          </cell>
        </row>
        <row r="176">
          <cell r="W176">
            <v>44002</v>
          </cell>
          <cell r="X176">
            <v>141</v>
          </cell>
          <cell r="Y176">
            <v>49.069999694824219</v>
          </cell>
          <cell r="Z176">
            <v>129</v>
          </cell>
        </row>
        <row r="177">
          <cell r="W177">
            <v>44003</v>
          </cell>
          <cell r="X177">
            <v>141</v>
          </cell>
          <cell r="Y177">
            <v>49.069999694824219</v>
          </cell>
          <cell r="Z177">
            <v>129</v>
          </cell>
        </row>
        <row r="178">
          <cell r="W178">
            <v>44004</v>
          </cell>
          <cell r="X178">
            <v>141</v>
          </cell>
          <cell r="Y178">
            <v>49.069999694824219</v>
          </cell>
          <cell r="Z178">
            <v>129</v>
          </cell>
        </row>
        <row r="179">
          <cell r="W179">
            <v>44005</v>
          </cell>
          <cell r="X179">
            <v>141</v>
          </cell>
          <cell r="Y179">
            <v>49.069999694824219</v>
          </cell>
          <cell r="Z179">
            <v>130</v>
          </cell>
        </row>
        <row r="180">
          <cell r="W180">
            <v>44006</v>
          </cell>
          <cell r="X180">
            <v>141</v>
          </cell>
          <cell r="Y180">
            <v>49.069999694824219</v>
          </cell>
          <cell r="Z180">
            <v>130</v>
          </cell>
        </row>
        <row r="181">
          <cell r="W181">
            <v>44007</v>
          </cell>
          <cell r="X181">
            <v>141</v>
          </cell>
          <cell r="Y181">
            <v>49.069999694824219</v>
          </cell>
          <cell r="Z181">
            <v>130</v>
          </cell>
        </row>
        <row r="182">
          <cell r="W182">
            <v>44008</v>
          </cell>
          <cell r="X182">
            <v>141</v>
          </cell>
          <cell r="Y182">
            <v>49.069999694824219</v>
          </cell>
          <cell r="Z182">
            <v>130</v>
          </cell>
        </row>
        <row r="183">
          <cell r="W183">
            <v>44009</v>
          </cell>
          <cell r="X183">
            <v>141</v>
          </cell>
          <cell r="Y183">
            <v>49.069999694824219</v>
          </cell>
          <cell r="Z183">
            <v>139</v>
          </cell>
        </row>
        <row r="184">
          <cell r="W184">
            <v>44010</v>
          </cell>
          <cell r="X184">
            <v>141</v>
          </cell>
          <cell r="Y184">
            <v>49.069999694824219</v>
          </cell>
          <cell r="Z184">
            <v>141</v>
          </cell>
        </row>
        <row r="185">
          <cell r="W185">
            <v>44011</v>
          </cell>
          <cell r="X185">
            <v>141</v>
          </cell>
          <cell r="Y185">
            <v>49.069999694824219</v>
          </cell>
          <cell r="Z185">
            <v>141</v>
          </cell>
        </row>
        <row r="186">
          <cell r="W186">
            <v>44012</v>
          </cell>
          <cell r="X186">
            <v>141</v>
          </cell>
          <cell r="Y186">
            <v>49.069999694824219</v>
          </cell>
          <cell r="Z186">
            <v>141</v>
          </cell>
        </row>
        <row r="187">
          <cell r="W187">
            <v>44013</v>
          </cell>
          <cell r="X187">
            <v>141</v>
          </cell>
          <cell r="Y187">
            <v>49.069999694824219</v>
          </cell>
          <cell r="Z187">
            <v>141</v>
          </cell>
        </row>
        <row r="188">
          <cell r="W188">
            <v>44014</v>
          </cell>
          <cell r="X188">
            <v>141</v>
          </cell>
          <cell r="Y188">
            <v>49.069999694824219</v>
          </cell>
          <cell r="Z188">
            <v>141</v>
          </cell>
        </row>
        <row r="189">
          <cell r="W189">
            <v>44015</v>
          </cell>
          <cell r="X189">
            <v>141</v>
          </cell>
          <cell r="Y189">
            <v>49.069999694824219</v>
          </cell>
          <cell r="Z189">
            <v>141</v>
          </cell>
        </row>
        <row r="190">
          <cell r="W190">
            <v>44016</v>
          </cell>
          <cell r="X190">
            <v>141</v>
          </cell>
          <cell r="Y190">
            <v>49.069999694824219</v>
          </cell>
          <cell r="Z190">
            <v>141</v>
          </cell>
        </row>
        <row r="191">
          <cell r="W191">
            <v>44017</v>
          </cell>
          <cell r="X191">
            <v>141</v>
          </cell>
          <cell r="Y191">
            <v>49.069999694824219</v>
          </cell>
          <cell r="Z191">
            <v>141</v>
          </cell>
        </row>
        <row r="192">
          <cell r="W192">
            <v>44018</v>
          </cell>
          <cell r="X192">
            <v>141</v>
          </cell>
          <cell r="Y192">
            <v>49.069999694824219</v>
          </cell>
          <cell r="Z192">
            <v>141</v>
          </cell>
        </row>
        <row r="193">
          <cell r="W193">
            <v>44019</v>
          </cell>
          <cell r="X193">
            <v>141</v>
          </cell>
          <cell r="Y193">
            <v>49.069999694824219</v>
          </cell>
          <cell r="Z193">
            <v>141</v>
          </cell>
        </row>
        <row r="194">
          <cell r="W194">
            <v>44020</v>
          </cell>
          <cell r="X194">
            <v>141</v>
          </cell>
          <cell r="Y194">
            <v>49.069999694824219</v>
          </cell>
          <cell r="Z194">
            <v>141</v>
          </cell>
        </row>
        <row r="195">
          <cell r="W195">
            <v>44021</v>
          </cell>
          <cell r="X195">
            <v>141</v>
          </cell>
          <cell r="Y195">
            <v>49.069999694824219</v>
          </cell>
          <cell r="Z195">
            <v>141</v>
          </cell>
        </row>
        <row r="196">
          <cell r="W196">
            <v>44022</v>
          </cell>
          <cell r="X196">
            <v>141</v>
          </cell>
          <cell r="Y196">
            <v>49.069999694824219</v>
          </cell>
          <cell r="Z196">
            <v>141</v>
          </cell>
        </row>
        <row r="197">
          <cell r="W197">
            <v>44023</v>
          </cell>
          <cell r="X197">
            <v>141</v>
          </cell>
          <cell r="Y197">
            <v>49.069999694824219</v>
          </cell>
          <cell r="Z197">
            <v>141</v>
          </cell>
        </row>
        <row r="198">
          <cell r="W198">
            <v>44024</v>
          </cell>
          <cell r="X198">
            <v>141</v>
          </cell>
          <cell r="Y198">
            <v>49.069999694824219</v>
          </cell>
          <cell r="Z198">
            <v>156</v>
          </cell>
        </row>
        <row r="199">
          <cell r="W199">
            <v>44025</v>
          </cell>
          <cell r="X199">
            <v>141</v>
          </cell>
          <cell r="Y199">
            <v>49.069999694824219</v>
          </cell>
          <cell r="Z199">
            <v>156</v>
          </cell>
        </row>
        <row r="200">
          <cell r="W200">
            <v>44026</v>
          </cell>
          <cell r="X200">
            <v>141</v>
          </cell>
          <cell r="Y200">
            <v>49.069999694824219</v>
          </cell>
          <cell r="Z200">
            <v>165</v>
          </cell>
        </row>
        <row r="201">
          <cell r="W201">
            <v>44027</v>
          </cell>
          <cell r="X201">
            <v>141</v>
          </cell>
          <cell r="Y201">
            <v>49.069999694824219</v>
          </cell>
          <cell r="Z201">
            <v>165</v>
          </cell>
        </row>
        <row r="202">
          <cell r="W202">
            <v>44028</v>
          </cell>
          <cell r="X202">
            <v>141</v>
          </cell>
          <cell r="Y202">
            <v>49.069999694824219</v>
          </cell>
          <cell r="Z202">
            <v>166</v>
          </cell>
        </row>
        <row r="203">
          <cell r="W203">
            <v>44029</v>
          </cell>
          <cell r="X203">
            <v>141</v>
          </cell>
          <cell r="Y203">
            <v>49.069999694824219</v>
          </cell>
          <cell r="Z203">
            <v>171</v>
          </cell>
        </row>
        <row r="204">
          <cell r="W204">
            <v>44030</v>
          </cell>
          <cell r="X204">
            <v>141</v>
          </cell>
          <cell r="Y204">
            <v>49.069999694824219</v>
          </cell>
          <cell r="Z204">
            <v>171</v>
          </cell>
        </row>
        <row r="205">
          <cell r="W205">
            <v>44031</v>
          </cell>
          <cell r="X205">
            <v>141</v>
          </cell>
          <cell r="Y205">
            <v>49.069999694824219</v>
          </cell>
          <cell r="Z205">
            <v>171</v>
          </cell>
        </row>
        <row r="206">
          <cell r="W206">
            <v>44032</v>
          </cell>
          <cell r="X206">
            <v>141</v>
          </cell>
          <cell r="Y206">
            <v>49.069999694824219</v>
          </cell>
          <cell r="Z206">
            <v>171</v>
          </cell>
        </row>
        <row r="207">
          <cell r="W207">
            <v>44033</v>
          </cell>
          <cell r="X207">
            <v>141</v>
          </cell>
          <cell r="Y207">
            <v>49.069999694824219</v>
          </cell>
          <cell r="Z207">
            <v>197</v>
          </cell>
        </row>
        <row r="208">
          <cell r="W208">
            <v>44034</v>
          </cell>
          <cell r="X208">
            <v>141</v>
          </cell>
          <cell r="Y208">
            <v>49.069999694824219</v>
          </cell>
          <cell r="Z208">
            <v>197</v>
          </cell>
        </row>
        <row r="209">
          <cell r="W209">
            <v>44035</v>
          </cell>
          <cell r="X209">
            <v>141</v>
          </cell>
          <cell r="Y209">
            <v>49.069999694824219</v>
          </cell>
          <cell r="Z209">
            <v>198</v>
          </cell>
        </row>
        <row r="210">
          <cell r="W210">
            <v>44036</v>
          </cell>
          <cell r="X210">
            <v>141</v>
          </cell>
          <cell r="Y210">
            <v>49.069999694824219</v>
          </cell>
          <cell r="Z210">
            <v>202</v>
          </cell>
        </row>
        <row r="211">
          <cell r="W211">
            <v>44037</v>
          </cell>
          <cell r="X211">
            <v>141</v>
          </cell>
          <cell r="Y211">
            <v>49.069999694824219</v>
          </cell>
          <cell r="Z211">
            <v>202</v>
          </cell>
        </row>
        <row r="212">
          <cell r="W212">
            <v>44038</v>
          </cell>
          <cell r="X212">
            <v>141</v>
          </cell>
          <cell r="Y212">
            <v>49.069999694824219</v>
          </cell>
          <cell r="Z212">
            <v>225</v>
          </cell>
        </row>
        <row r="213">
          <cell r="W213">
            <v>44039</v>
          </cell>
          <cell r="X213">
            <v>141</v>
          </cell>
          <cell r="Y213">
            <v>39.810001373291016</v>
          </cell>
          <cell r="Z213">
            <v>225</v>
          </cell>
        </row>
        <row r="214">
          <cell r="W214">
            <v>44040</v>
          </cell>
          <cell r="X214">
            <v>141</v>
          </cell>
          <cell r="Y214">
            <v>39.810001373291016</v>
          </cell>
          <cell r="Z214">
            <v>225</v>
          </cell>
        </row>
        <row r="215">
          <cell r="W215">
            <v>44041</v>
          </cell>
          <cell r="X215">
            <v>141</v>
          </cell>
          <cell r="Y215">
            <v>39.810001373291016</v>
          </cell>
          <cell r="Z215">
            <v>226</v>
          </cell>
        </row>
        <row r="216">
          <cell r="W216">
            <v>44042</v>
          </cell>
          <cell r="X216">
            <v>141</v>
          </cell>
          <cell r="Y216">
            <v>39.810001373291016</v>
          </cell>
          <cell r="Z216">
            <v>234</v>
          </cell>
        </row>
        <row r="217">
          <cell r="W217">
            <v>44043</v>
          </cell>
          <cell r="X217">
            <v>141</v>
          </cell>
          <cell r="Y217">
            <v>39.810001373291016</v>
          </cell>
          <cell r="Z217">
            <v>234</v>
          </cell>
        </row>
        <row r="218">
          <cell r="W218">
            <v>44044</v>
          </cell>
          <cell r="X218">
            <v>141</v>
          </cell>
          <cell r="Y218">
            <v>39.810001373291016</v>
          </cell>
          <cell r="Z218">
            <v>239</v>
          </cell>
        </row>
        <row r="219">
          <cell r="W219">
            <v>44045</v>
          </cell>
          <cell r="X219">
            <v>141</v>
          </cell>
          <cell r="Y219">
            <v>39.810001373291016</v>
          </cell>
          <cell r="Z219">
            <v>240</v>
          </cell>
        </row>
        <row r="220">
          <cell r="W220">
            <v>44046</v>
          </cell>
          <cell r="X220">
            <v>141</v>
          </cell>
          <cell r="Y220">
            <v>39.810001373291016</v>
          </cell>
          <cell r="Z220">
            <v>240</v>
          </cell>
        </row>
        <row r="221">
          <cell r="W221">
            <v>44047</v>
          </cell>
          <cell r="X221">
            <v>141</v>
          </cell>
          <cell r="Y221">
            <v>39.810001373291016</v>
          </cell>
          <cell r="Z221">
            <v>240</v>
          </cell>
        </row>
        <row r="222">
          <cell r="W222">
            <v>44048</v>
          </cell>
          <cell r="X222">
            <v>141</v>
          </cell>
          <cell r="Y222">
            <v>39.810001373291016</v>
          </cell>
          <cell r="Z222">
            <v>243</v>
          </cell>
        </row>
        <row r="223">
          <cell r="W223">
            <v>44049</v>
          </cell>
          <cell r="X223">
            <v>141</v>
          </cell>
          <cell r="Y223">
            <v>39.810001373291016</v>
          </cell>
          <cell r="Z223">
            <v>243</v>
          </cell>
        </row>
        <row r="224">
          <cell r="W224">
            <v>44050</v>
          </cell>
          <cell r="X224">
            <v>141</v>
          </cell>
          <cell r="Y224">
            <v>39.810001373291016</v>
          </cell>
          <cell r="Z224">
            <v>243</v>
          </cell>
        </row>
        <row r="225">
          <cell r="W225">
            <v>44051</v>
          </cell>
          <cell r="X225">
            <v>142</v>
          </cell>
          <cell r="Y225">
            <v>39.810001373291016</v>
          </cell>
          <cell r="Z225">
            <v>246</v>
          </cell>
        </row>
        <row r="226">
          <cell r="W226">
            <v>44052</v>
          </cell>
          <cell r="X226">
            <v>142</v>
          </cell>
          <cell r="Y226">
            <v>39.810001373291016</v>
          </cell>
          <cell r="Z226">
            <v>246</v>
          </cell>
        </row>
        <row r="227">
          <cell r="W227">
            <v>44053</v>
          </cell>
          <cell r="X227">
            <v>142</v>
          </cell>
          <cell r="Y227">
            <v>39.810001373291016</v>
          </cell>
          <cell r="Z227">
            <v>251</v>
          </cell>
        </row>
        <row r="228">
          <cell r="W228">
            <v>44054</v>
          </cell>
          <cell r="X228">
            <v>142</v>
          </cell>
          <cell r="Y228">
            <v>39.810001373291016</v>
          </cell>
          <cell r="Z228">
            <v>266</v>
          </cell>
        </row>
        <row r="229">
          <cell r="W229">
            <v>44055</v>
          </cell>
          <cell r="X229">
            <v>142</v>
          </cell>
          <cell r="Y229">
            <v>39.810001373291016</v>
          </cell>
          <cell r="Z229">
            <v>268</v>
          </cell>
        </row>
        <row r="230">
          <cell r="W230">
            <v>44056</v>
          </cell>
          <cell r="X230">
            <v>142</v>
          </cell>
          <cell r="Y230">
            <v>37.040000915527344</v>
          </cell>
          <cell r="Z230">
            <v>272</v>
          </cell>
        </row>
        <row r="231">
          <cell r="W231">
            <v>44057</v>
          </cell>
          <cell r="X231">
            <v>142</v>
          </cell>
          <cell r="Y231">
            <v>37.040000915527344</v>
          </cell>
          <cell r="Z231">
            <v>273</v>
          </cell>
        </row>
        <row r="232">
          <cell r="W232">
            <v>44058</v>
          </cell>
          <cell r="X232">
            <v>142</v>
          </cell>
          <cell r="Y232">
            <v>37.040000915527344</v>
          </cell>
          <cell r="Z232">
            <v>273</v>
          </cell>
        </row>
        <row r="233">
          <cell r="W233">
            <v>44059</v>
          </cell>
          <cell r="X233">
            <v>142</v>
          </cell>
          <cell r="Y233">
            <v>37.040000915527344</v>
          </cell>
          <cell r="Z233">
            <v>273</v>
          </cell>
        </row>
        <row r="234">
          <cell r="W234">
            <v>44060</v>
          </cell>
          <cell r="X234">
            <v>142</v>
          </cell>
          <cell r="Y234">
            <v>40.740001678466797</v>
          </cell>
          <cell r="Z234">
            <v>273</v>
          </cell>
        </row>
        <row r="235">
          <cell r="W235">
            <v>44061</v>
          </cell>
          <cell r="X235">
            <v>142</v>
          </cell>
          <cell r="Y235">
            <v>40.740001678466797</v>
          </cell>
          <cell r="Z235">
            <v>273</v>
          </cell>
        </row>
        <row r="236">
          <cell r="W236">
            <v>44062</v>
          </cell>
          <cell r="X236">
            <v>142</v>
          </cell>
          <cell r="Y236">
            <v>40.740001678466797</v>
          </cell>
          <cell r="Z236">
            <v>273</v>
          </cell>
        </row>
        <row r="237">
          <cell r="W237">
            <v>44063</v>
          </cell>
          <cell r="X237">
            <v>142</v>
          </cell>
          <cell r="Y237">
            <v>40.740001678466797</v>
          </cell>
          <cell r="Z237">
            <v>273</v>
          </cell>
        </row>
        <row r="238">
          <cell r="W238">
            <v>44064</v>
          </cell>
          <cell r="X238">
            <v>143</v>
          </cell>
          <cell r="Y238">
            <v>40.740001678466797</v>
          </cell>
          <cell r="Z238">
            <v>273</v>
          </cell>
        </row>
        <row r="239">
          <cell r="W239">
            <v>44065</v>
          </cell>
          <cell r="X239">
            <v>143</v>
          </cell>
          <cell r="Y239">
            <v>40.740001678466797</v>
          </cell>
          <cell r="Z239">
            <v>273</v>
          </cell>
        </row>
        <row r="240">
          <cell r="W240">
            <v>44066</v>
          </cell>
          <cell r="X240">
            <v>143</v>
          </cell>
          <cell r="Y240">
            <v>40.740001678466797</v>
          </cell>
          <cell r="Z240">
            <v>273</v>
          </cell>
        </row>
        <row r="241">
          <cell r="W241">
            <v>44067</v>
          </cell>
          <cell r="X241">
            <v>143</v>
          </cell>
          <cell r="Y241">
            <v>40.740001678466797</v>
          </cell>
          <cell r="Z241">
            <v>273</v>
          </cell>
        </row>
        <row r="242">
          <cell r="W242">
            <v>44068</v>
          </cell>
          <cell r="X242">
            <v>143</v>
          </cell>
          <cell r="Y242">
            <v>40.740001678466797</v>
          </cell>
          <cell r="Z242">
            <v>273</v>
          </cell>
        </row>
        <row r="243">
          <cell r="W243">
            <v>44069</v>
          </cell>
          <cell r="X243">
            <v>144</v>
          </cell>
          <cell r="Y243">
            <v>40.740001678466797</v>
          </cell>
          <cell r="Z243">
            <v>273</v>
          </cell>
        </row>
        <row r="244">
          <cell r="W244">
            <v>44070</v>
          </cell>
          <cell r="X244">
            <v>144</v>
          </cell>
          <cell r="Y244">
            <v>40.740001678466797</v>
          </cell>
          <cell r="Z244">
            <v>273</v>
          </cell>
        </row>
        <row r="245">
          <cell r="W245">
            <v>44071</v>
          </cell>
          <cell r="X245">
            <v>144</v>
          </cell>
          <cell r="Y245">
            <v>40.740001678466797</v>
          </cell>
          <cell r="Z245">
            <v>273</v>
          </cell>
        </row>
        <row r="246">
          <cell r="W246">
            <v>44072</v>
          </cell>
          <cell r="X246">
            <v>144</v>
          </cell>
          <cell r="Y246">
            <v>40.740001678466797</v>
          </cell>
          <cell r="Z246">
            <v>273</v>
          </cell>
        </row>
        <row r="247">
          <cell r="W247">
            <v>44073</v>
          </cell>
          <cell r="X247">
            <v>144</v>
          </cell>
          <cell r="Y247">
            <v>40.740001678466797</v>
          </cell>
          <cell r="Z247">
            <v>273</v>
          </cell>
        </row>
        <row r="248">
          <cell r="W248">
            <v>44074</v>
          </cell>
          <cell r="X248">
            <v>144</v>
          </cell>
          <cell r="Y248">
            <v>40.740001678466797</v>
          </cell>
          <cell r="Z248">
            <v>274</v>
          </cell>
        </row>
        <row r="249">
          <cell r="W249">
            <v>44075</v>
          </cell>
          <cell r="X249">
            <v>144</v>
          </cell>
          <cell r="Y249">
            <v>37.959999084472656</v>
          </cell>
          <cell r="Z249">
            <v>274</v>
          </cell>
        </row>
        <row r="250">
          <cell r="W250">
            <v>44076</v>
          </cell>
          <cell r="X250">
            <v>144</v>
          </cell>
          <cell r="Y250">
            <v>37.959999084472656</v>
          </cell>
          <cell r="Z250">
            <v>274</v>
          </cell>
        </row>
        <row r="251">
          <cell r="W251">
            <v>44077</v>
          </cell>
          <cell r="X251">
            <v>144</v>
          </cell>
          <cell r="Y251">
            <v>37.959999084472656</v>
          </cell>
          <cell r="Z251">
            <v>274</v>
          </cell>
        </row>
        <row r="252">
          <cell r="W252">
            <v>44078</v>
          </cell>
          <cell r="X252">
            <v>144</v>
          </cell>
          <cell r="Y252">
            <v>37.959999084472656</v>
          </cell>
          <cell r="Z252">
            <v>274</v>
          </cell>
        </row>
        <row r="253">
          <cell r="W253">
            <v>44079</v>
          </cell>
          <cell r="X253">
            <v>145</v>
          </cell>
          <cell r="Y253">
            <v>37.959999084472656</v>
          </cell>
          <cell r="Z253">
            <v>274</v>
          </cell>
        </row>
        <row r="254">
          <cell r="W254">
            <v>44080</v>
          </cell>
          <cell r="X254">
            <v>145</v>
          </cell>
          <cell r="Y254">
            <v>37.959999084472656</v>
          </cell>
          <cell r="Z254">
            <v>274</v>
          </cell>
        </row>
        <row r="255">
          <cell r="W255">
            <v>44081</v>
          </cell>
          <cell r="X255">
            <v>145</v>
          </cell>
          <cell r="Y255">
            <v>37.959999084472656</v>
          </cell>
          <cell r="Z255">
            <v>274</v>
          </cell>
        </row>
        <row r="256">
          <cell r="W256">
            <v>44082</v>
          </cell>
          <cell r="X256">
            <v>145</v>
          </cell>
          <cell r="Y256">
            <v>37.959999084472656</v>
          </cell>
          <cell r="Z256">
            <v>274</v>
          </cell>
        </row>
        <row r="257">
          <cell r="W257">
            <v>44083</v>
          </cell>
          <cell r="X257">
            <v>145</v>
          </cell>
          <cell r="Y257">
            <v>37.959999084472656</v>
          </cell>
          <cell r="Z257">
            <v>274</v>
          </cell>
        </row>
        <row r="258">
          <cell r="W258">
            <v>44084</v>
          </cell>
          <cell r="X258">
            <v>145</v>
          </cell>
          <cell r="Y258">
            <v>37.959999084472656</v>
          </cell>
          <cell r="Z258">
            <v>274</v>
          </cell>
        </row>
        <row r="259">
          <cell r="W259">
            <v>44085</v>
          </cell>
          <cell r="X259">
            <v>145</v>
          </cell>
          <cell r="Y259">
            <v>37.959999084472656</v>
          </cell>
          <cell r="Z259">
            <v>274</v>
          </cell>
        </row>
        <row r="260">
          <cell r="W260">
            <v>44086</v>
          </cell>
          <cell r="X260">
            <v>145</v>
          </cell>
          <cell r="Y260">
            <v>37.959999084472656</v>
          </cell>
          <cell r="Z260">
            <v>274</v>
          </cell>
        </row>
        <row r="261">
          <cell r="W261">
            <v>44087</v>
          </cell>
          <cell r="X261">
            <v>145</v>
          </cell>
          <cell r="Y261">
            <v>37.959999084472656</v>
          </cell>
          <cell r="Z261">
            <v>275</v>
          </cell>
        </row>
        <row r="262">
          <cell r="W262">
            <v>44088</v>
          </cell>
          <cell r="X262">
            <v>145</v>
          </cell>
          <cell r="Y262">
            <v>37.959999084472656</v>
          </cell>
          <cell r="Z262">
            <v>275</v>
          </cell>
        </row>
        <row r="263">
          <cell r="W263">
            <v>44089</v>
          </cell>
          <cell r="X263">
            <v>145</v>
          </cell>
          <cell r="Y263">
            <v>35.189998626708984</v>
          </cell>
          <cell r="Z263">
            <v>275</v>
          </cell>
        </row>
        <row r="264">
          <cell r="W264">
            <v>44090</v>
          </cell>
          <cell r="X264">
            <v>145</v>
          </cell>
          <cell r="Y264">
            <v>35.189998626708984</v>
          </cell>
          <cell r="Z264">
            <v>275</v>
          </cell>
        </row>
        <row r="265">
          <cell r="W265">
            <v>44091</v>
          </cell>
          <cell r="X265">
            <v>145</v>
          </cell>
          <cell r="Y265">
            <v>35.189998626708984</v>
          </cell>
          <cell r="Z265">
            <v>275</v>
          </cell>
        </row>
        <row r="266">
          <cell r="W266">
            <v>44092</v>
          </cell>
          <cell r="X266">
            <v>145</v>
          </cell>
          <cell r="Y266">
            <v>35.189998626708984</v>
          </cell>
          <cell r="Z266">
            <v>275</v>
          </cell>
        </row>
        <row r="267">
          <cell r="W267">
            <v>44093</v>
          </cell>
          <cell r="X267">
            <v>145</v>
          </cell>
          <cell r="Y267">
            <v>35.189998626708984</v>
          </cell>
          <cell r="Z267">
            <v>275</v>
          </cell>
        </row>
        <row r="268">
          <cell r="W268">
            <v>44094</v>
          </cell>
          <cell r="X268">
            <v>145</v>
          </cell>
          <cell r="Y268">
            <v>35.189998626708984</v>
          </cell>
          <cell r="Z268">
            <v>275</v>
          </cell>
        </row>
        <row r="269">
          <cell r="W269">
            <v>44095</v>
          </cell>
          <cell r="X269">
            <v>145</v>
          </cell>
          <cell r="Y269">
            <v>35.189998626708984</v>
          </cell>
          <cell r="Z269">
            <v>275</v>
          </cell>
        </row>
        <row r="270">
          <cell r="W270">
            <v>44096</v>
          </cell>
          <cell r="X270">
            <v>145</v>
          </cell>
          <cell r="Y270">
            <v>35.189998626708984</v>
          </cell>
          <cell r="Z270">
            <v>275</v>
          </cell>
        </row>
        <row r="271">
          <cell r="W271">
            <v>44097</v>
          </cell>
          <cell r="X271">
            <v>145</v>
          </cell>
          <cell r="Y271">
            <v>35.189998626708984</v>
          </cell>
          <cell r="Z271">
            <v>275</v>
          </cell>
        </row>
        <row r="272">
          <cell r="W272">
            <v>44098</v>
          </cell>
          <cell r="X272">
            <v>145</v>
          </cell>
          <cell r="Y272">
            <v>35.189998626708984</v>
          </cell>
          <cell r="Z272">
            <v>275</v>
          </cell>
        </row>
        <row r="273">
          <cell r="W273">
            <v>44099</v>
          </cell>
          <cell r="X273">
            <v>145</v>
          </cell>
          <cell r="Y273">
            <v>35.189998626708984</v>
          </cell>
          <cell r="Z273">
            <v>275</v>
          </cell>
        </row>
        <row r="274">
          <cell r="W274">
            <v>44100</v>
          </cell>
          <cell r="X274">
            <v>145</v>
          </cell>
          <cell r="Y274">
            <v>35.189998626708984</v>
          </cell>
          <cell r="Z274">
            <v>275</v>
          </cell>
        </row>
        <row r="275">
          <cell r="W275">
            <v>44101</v>
          </cell>
          <cell r="X275">
            <v>146</v>
          </cell>
          <cell r="Y275">
            <v>35.189998626708984</v>
          </cell>
          <cell r="Z275">
            <v>276</v>
          </cell>
        </row>
        <row r="276">
          <cell r="W276">
            <v>44102</v>
          </cell>
          <cell r="X276">
            <v>146</v>
          </cell>
          <cell r="Y276">
            <v>35.189998626708984</v>
          </cell>
          <cell r="Z276">
            <v>276</v>
          </cell>
        </row>
        <row r="277">
          <cell r="W277">
            <v>44103</v>
          </cell>
          <cell r="X277">
            <v>146</v>
          </cell>
          <cell r="Y277">
            <v>35.189998626708984</v>
          </cell>
          <cell r="Z277">
            <v>277</v>
          </cell>
        </row>
        <row r="278">
          <cell r="W278">
            <v>44104</v>
          </cell>
          <cell r="X278">
            <v>146</v>
          </cell>
          <cell r="Y278">
            <v>35.189998626708984</v>
          </cell>
          <cell r="Z278">
            <v>277</v>
          </cell>
        </row>
        <row r="279">
          <cell r="W279">
            <v>44105</v>
          </cell>
          <cell r="X279">
            <v>146</v>
          </cell>
          <cell r="Y279">
            <v>35.189998626708984</v>
          </cell>
          <cell r="Z279">
            <v>277</v>
          </cell>
        </row>
        <row r="280">
          <cell r="W280">
            <v>44106</v>
          </cell>
          <cell r="X280">
            <v>146</v>
          </cell>
          <cell r="Y280">
            <v>35.189998626708984</v>
          </cell>
          <cell r="Z280">
            <v>277</v>
          </cell>
        </row>
        <row r="281">
          <cell r="W281">
            <v>44107</v>
          </cell>
          <cell r="X281">
            <v>146</v>
          </cell>
          <cell r="Y281">
            <v>35.189998626708984</v>
          </cell>
          <cell r="Z281">
            <v>278</v>
          </cell>
        </row>
        <row r="282">
          <cell r="W282">
            <v>44108</v>
          </cell>
          <cell r="X282">
            <v>146</v>
          </cell>
          <cell r="Y282">
            <v>35.189998626708984</v>
          </cell>
          <cell r="Z282">
            <v>278</v>
          </cell>
        </row>
        <row r="283">
          <cell r="W283">
            <v>44109</v>
          </cell>
          <cell r="X283">
            <v>146</v>
          </cell>
          <cell r="Y283">
            <v>35.189998626708984</v>
          </cell>
          <cell r="Z283">
            <v>280</v>
          </cell>
        </row>
        <row r="284">
          <cell r="W284">
            <v>44110</v>
          </cell>
          <cell r="X284">
            <v>146</v>
          </cell>
          <cell r="Y284">
            <v>35.189998626708984</v>
          </cell>
          <cell r="Z284">
            <v>280</v>
          </cell>
        </row>
        <row r="285">
          <cell r="W285">
            <v>44111</v>
          </cell>
          <cell r="X285">
            <v>146</v>
          </cell>
          <cell r="Y285">
            <v>35.189998626708984</v>
          </cell>
          <cell r="Z285">
            <v>280</v>
          </cell>
        </row>
        <row r="286">
          <cell r="W286">
            <v>44112</v>
          </cell>
          <cell r="X286">
            <v>146</v>
          </cell>
          <cell r="Y286">
            <v>35.189998626708984</v>
          </cell>
          <cell r="Z286">
            <v>281</v>
          </cell>
        </row>
        <row r="287">
          <cell r="W287">
            <v>44113</v>
          </cell>
          <cell r="X287">
            <v>146</v>
          </cell>
          <cell r="Y287">
            <v>35.189998626708984</v>
          </cell>
          <cell r="Z287">
            <v>282</v>
          </cell>
        </row>
        <row r="288">
          <cell r="W288">
            <v>44114</v>
          </cell>
          <cell r="X288">
            <v>146</v>
          </cell>
          <cell r="Y288">
            <v>35.189998626708984</v>
          </cell>
          <cell r="Z288">
            <v>283</v>
          </cell>
        </row>
        <row r="289">
          <cell r="W289">
            <v>44115</v>
          </cell>
          <cell r="X289">
            <v>146</v>
          </cell>
          <cell r="Y289">
            <v>35.189998626708984</v>
          </cell>
          <cell r="Z289">
            <v>283</v>
          </cell>
        </row>
        <row r="290">
          <cell r="W290">
            <v>44116</v>
          </cell>
          <cell r="X290">
            <v>146</v>
          </cell>
          <cell r="Y290">
            <v>35.189998626708984</v>
          </cell>
          <cell r="Z290">
            <v>283</v>
          </cell>
        </row>
        <row r="291">
          <cell r="W291">
            <v>44117</v>
          </cell>
          <cell r="X291">
            <v>146</v>
          </cell>
          <cell r="Y291">
            <v>35.189998626708984</v>
          </cell>
          <cell r="Z291">
            <v>283</v>
          </cell>
        </row>
        <row r="292">
          <cell r="W292">
            <v>44118</v>
          </cell>
          <cell r="X292">
            <v>146</v>
          </cell>
          <cell r="Y292">
            <v>35.189998626708984</v>
          </cell>
          <cell r="Z292">
            <v>283</v>
          </cell>
        </row>
        <row r="293">
          <cell r="W293">
            <v>44119</v>
          </cell>
          <cell r="X293">
            <v>147</v>
          </cell>
          <cell r="Y293">
            <v>35.189998626708984</v>
          </cell>
          <cell r="Z293">
            <v>283</v>
          </cell>
        </row>
        <row r="294">
          <cell r="W294">
            <v>44120</v>
          </cell>
          <cell r="X294">
            <v>147</v>
          </cell>
          <cell r="Y294">
            <v>35.189998626708984</v>
          </cell>
          <cell r="Z294">
            <v>283</v>
          </cell>
        </row>
        <row r="295">
          <cell r="W295">
            <v>44121</v>
          </cell>
          <cell r="X295">
            <v>147</v>
          </cell>
          <cell r="Y295">
            <v>35.189998626708984</v>
          </cell>
          <cell r="Z295">
            <v>283</v>
          </cell>
        </row>
        <row r="296">
          <cell r="W296">
            <v>44122</v>
          </cell>
          <cell r="X296">
            <v>147</v>
          </cell>
          <cell r="Y296">
            <v>35.189998626708984</v>
          </cell>
          <cell r="Z296">
            <v>283</v>
          </cell>
        </row>
        <row r="297">
          <cell r="W297">
            <v>44123</v>
          </cell>
          <cell r="X297">
            <v>147</v>
          </cell>
          <cell r="Y297">
            <v>35.189998626708984</v>
          </cell>
          <cell r="Z297">
            <v>283</v>
          </cell>
        </row>
        <row r="298">
          <cell r="W298">
            <v>44124</v>
          </cell>
          <cell r="X298">
            <v>147</v>
          </cell>
          <cell r="Y298">
            <v>35.189998626708984</v>
          </cell>
          <cell r="Z298">
            <v>285</v>
          </cell>
        </row>
        <row r="299">
          <cell r="W299">
            <v>44125</v>
          </cell>
          <cell r="X299">
            <v>147</v>
          </cell>
          <cell r="Y299">
            <v>35.189998626708984</v>
          </cell>
          <cell r="Z299">
            <v>286</v>
          </cell>
        </row>
        <row r="300">
          <cell r="W300">
            <v>44126</v>
          </cell>
          <cell r="X300">
            <v>147</v>
          </cell>
          <cell r="Y300">
            <v>35.189998626708984</v>
          </cell>
          <cell r="Z300">
            <v>286</v>
          </cell>
        </row>
        <row r="301">
          <cell r="W301">
            <v>44127</v>
          </cell>
          <cell r="X301">
            <v>148</v>
          </cell>
          <cell r="Y301">
            <v>35.189998626708984</v>
          </cell>
          <cell r="Z301">
            <v>286</v>
          </cell>
        </row>
        <row r="302">
          <cell r="W302">
            <v>44128</v>
          </cell>
          <cell r="X302">
            <v>148</v>
          </cell>
          <cell r="Y302">
            <v>35.189998626708984</v>
          </cell>
          <cell r="Z302">
            <v>287</v>
          </cell>
        </row>
        <row r="303">
          <cell r="W303">
            <v>44129</v>
          </cell>
          <cell r="X303">
            <v>148</v>
          </cell>
          <cell r="Y303">
            <v>35.189998626708984</v>
          </cell>
          <cell r="Z303">
            <v>287</v>
          </cell>
        </row>
        <row r="304">
          <cell r="W304">
            <v>44130</v>
          </cell>
          <cell r="X304">
            <v>148</v>
          </cell>
          <cell r="Y304">
            <v>35.189998626708984</v>
          </cell>
          <cell r="Z304">
            <v>287</v>
          </cell>
        </row>
        <row r="305">
          <cell r="W305">
            <v>44131</v>
          </cell>
          <cell r="X305">
            <v>148</v>
          </cell>
          <cell r="Y305">
            <v>35.189998626708984</v>
          </cell>
          <cell r="Z305">
            <v>288</v>
          </cell>
        </row>
        <row r="306">
          <cell r="W306">
            <v>44132</v>
          </cell>
          <cell r="X306">
            <v>148</v>
          </cell>
          <cell r="Y306">
            <v>35.189998626708984</v>
          </cell>
          <cell r="Z306">
            <v>290</v>
          </cell>
        </row>
        <row r="307">
          <cell r="W307">
            <v>44133</v>
          </cell>
          <cell r="X307">
            <v>148</v>
          </cell>
          <cell r="Y307">
            <v>35.189998626708984</v>
          </cell>
          <cell r="Z307">
            <v>290</v>
          </cell>
        </row>
        <row r="308">
          <cell r="W308">
            <v>44134</v>
          </cell>
          <cell r="X308">
            <v>148</v>
          </cell>
          <cell r="Y308">
            <v>35.189998626708984</v>
          </cell>
          <cell r="Z308">
            <v>290</v>
          </cell>
        </row>
        <row r="309">
          <cell r="W309">
            <v>44135</v>
          </cell>
          <cell r="X309">
            <v>148</v>
          </cell>
          <cell r="Y309">
            <v>35.189998626708984</v>
          </cell>
          <cell r="Z309">
            <v>290</v>
          </cell>
        </row>
        <row r="310">
          <cell r="W310">
            <v>44136</v>
          </cell>
          <cell r="X310">
            <v>148</v>
          </cell>
          <cell r="Y310">
            <v>35.189998626708984</v>
          </cell>
          <cell r="Z310">
            <v>291</v>
          </cell>
        </row>
        <row r="311">
          <cell r="W311">
            <v>44137</v>
          </cell>
          <cell r="X311">
            <v>148</v>
          </cell>
          <cell r="Y311">
            <v>35.189998626708984</v>
          </cell>
          <cell r="Z311">
            <v>291</v>
          </cell>
        </row>
        <row r="312">
          <cell r="W312">
            <v>44138</v>
          </cell>
          <cell r="X312">
            <v>148</v>
          </cell>
          <cell r="Y312">
            <v>35.189998626708984</v>
          </cell>
          <cell r="Z312">
            <v>292</v>
          </cell>
        </row>
        <row r="313">
          <cell r="W313">
            <v>44139</v>
          </cell>
          <cell r="X313">
            <v>148</v>
          </cell>
          <cell r="Y313">
            <v>35.189998626708984</v>
          </cell>
          <cell r="Z313">
            <v>292</v>
          </cell>
        </row>
        <row r="314">
          <cell r="W314">
            <v>44140</v>
          </cell>
          <cell r="X314">
            <v>148</v>
          </cell>
          <cell r="Y314">
            <v>35.189998626708984</v>
          </cell>
          <cell r="Z314">
            <v>292</v>
          </cell>
        </row>
        <row r="315">
          <cell r="W315">
            <v>44141</v>
          </cell>
          <cell r="X315">
            <v>148</v>
          </cell>
          <cell r="Y315">
            <v>35.189998626708984</v>
          </cell>
          <cell r="Z315">
            <v>292</v>
          </cell>
        </row>
        <row r="316">
          <cell r="W316">
            <v>44142</v>
          </cell>
          <cell r="X316">
            <v>148</v>
          </cell>
          <cell r="Y316">
            <v>35.189998626708984</v>
          </cell>
          <cell r="Z316">
            <v>294</v>
          </cell>
        </row>
        <row r="317">
          <cell r="W317">
            <v>44143</v>
          </cell>
          <cell r="X317">
            <v>148</v>
          </cell>
          <cell r="Y317">
            <v>35.189998626708984</v>
          </cell>
          <cell r="Z317">
            <v>295</v>
          </cell>
        </row>
        <row r="318">
          <cell r="W318">
            <v>44144</v>
          </cell>
          <cell r="X318">
            <v>148</v>
          </cell>
          <cell r="Y318">
            <v>35.189998626708984</v>
          </cell>
          <cell r="Z318">
            <v>297</v>
          </cell>
        </row>
        <row r="319">
          <cell r="W319">
            <v>44145</v>
          </cell>
          <cell r="X319">
            <v>148</v>
          </cell>
          <cell r="Y319">
            <v>35.189998626708984</v>
          </cell>
          <cell r="Z319">
            <v>300</v>
          </cell>
        </row>
        <row r="320">
          <cell r="W320">
            <v>44146</v>
          </cell>
          <cell r="X320">
            <v>148</v>
          </cell>
          <cell r="Y320">
            <v>35.189998626708984</v>
          </cell>
          <cell r="Z320">
            <v>300</v>
          </cell>
        </row>
        <row r="321">
          <cell r="W321">
            <v>44147</v>
          </cell>
          <cell r="X321">
            <v>148</v>
          </cell>
          <cell r="Y321">
            <v>35.189998626708984</v>
          </cell>
          <cell r="Z321">
            <v>301</v>
          </cell>
        </row>
        <row r="322">
          <cell r="W322">
            <v>44148</v>
          </cell>
          <cell r="X322">
            <v>148</v>
          </cell>
          <cell r="Y322">
            <v>35.189998626708984</v>
          </cell>
          <cell r="Z322">
            <v>301</v>
          </cell>
        </row>
        <row r="323">
          <cell r="W323">
            <v>44149</v>
          </cell>
          <cell r="X323">
            <v>148</v>
          </cell>
          <cell r="Y323">
            <v>35.189998626708984</v>
          </cell>
          <cell r="Z323">
            <v>302</v>
          </cell>
        </row>
        <row r="324">
          <cell r="W324">
            <v>44150</v>
          </cell>
          <cell r="X324">
            <v>148</v>
          </cell>
          <cell r="Y324">
            <v>35.189998626708984</v>
          </cell>
          <cell r="Z324">
            <v>302</v>
          </cell>
        </row>
        <row r="325">
          <cell r="W325">
            <v>44151</v>
          </cell>
          <cell r="X325">
            <v>148</v>
          </cell>
          <cell r="Y325">
            <v>35.189998626708984</v>
          </cell>
          <cell r="Z325">
            <v>302</v>
          </cell>
        </row>
        <row r="326">
          <cell r="W326">
            <v>44152</v>
          </cell>
          <cell r="X326">
            <v>148</v>
          </cell>
          <cell r="Y326">
            <v>35.189998626708984</v>
          </cell>
          <cell r="Z326">
            <v>303</v>
          </cell>
        </row>
        <row r="327">
          <cell r="W327">
            <v>44153</v>
          </cell>
          <cell r="X327">
            <v>148</v>
          </cell>
          <cell r="Y327">
            <v>35.189998626708984</v>
          </cell>
          <cell r="Z327">
            <v>304</v>
          </cell>
        </row>
        <row r="328">
          <cell r="W328">
            <v>44154</v>
          </cell>
          <cell r="X328">
            <v>148</v>
          </cell>
          <cell r="Y328">
            <v>35.189998626708984</v>
          </cell>
          <cell r="Z328">
            <v>304</v>
          </cell>
        </row>
        <row r="329">
          <cell r="W329">
            <v>44155</v>
          </cell>
          <cell r="X329">
            <v>148</v>
          </cell>
          <cell r="Y329">
            <v>35.189998626708984</v>
          </cell>
          <cell r="Z329">
            <v>304</v>
          </cell>
        </row>
        <row r="330">
          <cell r="W330">
            <v>44156</v>
          </cell>
          <cell r="X330">
            <v>148</v>
          </cell>
          <cell r="Y330">
            <v>35.189998626708984</v>
          </cell>
          <cell r="Z330">
            <v>305</v>
          </cell>
        </row>
        <row r="331">
          <cell r="W331">
            <v>44157</v>
          </cell>
          <cell r="X331">
            <v>148</v>
          </cell>
          <cell r="Y331">
            <v>35.189998626708984</v>
          </cell>
          <cell r="Z331">
            <v>306</v>
          </cell>
        </row>
        <row r="332">
          <cell r="W332">
            <v>44158</v>
          </cell>
          <cell r="X332">
            <v>148</v>
          </cell>
          <cell r="Y332">
            <v>35.189998626708984</v>
          </cell>
          <cell r="Z332">
            <v>306</v>
          </cell>
        </row>
        <row r="333">
          <cell r="W333">
            <v>44159</v>
          </cell>
          <cell r="X333">
            <v>148</v>
          </cell>
          <cell r="Y333">
            <v>35.189998626708984</v>
          </cell>
          <cell r="Z333">
            <v>306</v>
          </cell>
        </row>
        <row r="334">
          <cell r="W334">
            <v>44160</v>
          </cell>
          <cell r="X334">
            <v>149</v>
          </cell>
          <cell r="Y334">
            <v>35.189998626708984</v>
          </cell>
          <cell r="Z334">
            <v>307</v>
          </cell>
        </row>
        <row r="335">
          <cell r="W335">
            <v>44161</v>
          </cell>
          <cell r="X335">
            <v>150</v>
          </cell>
          <cell r="Y335">
            <v>35.189998626708984</v>
          </cell>
          <cell r="Z335">
            <v>307</v>
          </cell>
        </row>
        <row r="336">
          <cell r="W336">
            <v>44162</v>
          </cell>
          <cell r="X336">
            <v>150</v>
          </cell>
          <cell r="Y336">
            <v>35.189998626708984</v>
          </cell>
          <cell r="Z336">
            <v>307</v>
          </cell>
        </row>
        <row r="337">
          <cell r="W337">
            <v>44163</v>
          </cell>
          <cell r="X337">
            <v>150</v>
          </cell>
          <cell r="Y337">
            <v>35.189998626708984</v>
          </cell>
          <cell r="Z337">
            <v>307</v>
          </cell>
        </row>
        <row r="338">
          <cell r="W338">
            <v>44164</v>
          </cell>
          <cell r="X338">
            <v>150</v>
          </cell>
          <cell r="Y338">
            <v>35.189998626708984</v>
          </cell>
          <cell r="Z338">
            <v>307</v>
          </cell>
        </row>
        <row r="339">
          <cell r="W339">
            <v>44165</v>
          </cell>
          <cell r="X339">
            <v>150</v>
          </cell>
          <cell r="Y339">
            <v>35.189998626708984</v>
          </cell>
          <cell r="Z339">
            <v>323</v>
          </cell>
        </row>
        <row r="340">
          <cell r="W340">
            <v>44166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ound Tourism"/>
      <sheetName val="news articles"/>
      <sheetName val="VIE"/>
      <sheetName val="THA"/>
      <sheetName val="MYA"/>
      <sheetName val="LAO"/>
      <sheetName val="CAM"/>
      <sheetName val="SDBS database"/>
      <sheetName val="SUMMARY TABLES_old "/>
      <sheetName val="PRC"/>
      <sheetName val="GUA_CEIC"/>
      <sheetName val="YUN_CEIC"/>
      <sheetName val="CAM_CEIC"/>
      <sheetName val="LAO_Haver"/>
      <sheetName val="THA_CEIC"/>
      <sheetName val="THA2_CEIC"/>
      <sheetName val="VIE_CEIC"/>
      <sheetName val="MYA_CEIC"/>
      <sheetName val="LAO_CEIC"/>
    </sheetNames>
    <sheetDataSet>
      <sheetData sheetId="0"/>
      <sheetData sheetId="1">
        <row r="12">
          <cell r="H12">
            <v>886447</v>
          </cell>
        </row>
      </sheetData>
      <sheetData sheetId="2"/>
      <sheetData sheetId="3"/>
      <sheetData sheetId="4"/>
      <sheetData sheetId="5">
        <row r="8">
          <cell r="F8">
            <v>4186432</v>
          </cell>
          <cell r="G8">
            <v>4791065</v>
          </cell>
        </row>
      </sheetData>
      <sheetData sheetId="6"/>
      <sheetData sheetId="7"/>
      <sheetData sheetId="8">
        <row r="25">
          <cell r="C25">
            <v>46387</v>
          </cell>
          <cell r="D25">
            <v>51128</v>
          </cell>
          <cell r="E25">
            <v>57588</v>
          </cell>
          <cell r="F25">
            <v>63478</v>
          </cell>
          <cell r="G25">
            <v>72796</v>
          </cell>
          <cell r="H25">
            <v>83444</v>
          </cell>
          <cell r="I25">
            <v>89013</v>
          </cell>
          <cell r="J25">
            <v>97908</v>
          </cell>
          <cell r="K25">
            <v>91662</v>
          </cell>
          <cell r="L25">
            <v>109038</v>
          </cell>
          <cell r="M25">
            <v>120292</v>
          </cell>
          <cell r="N25">
            <v>124942</v>
          </cell>
          <cell r="O25">
            <v>131873</v>
          </cell>
          <cell r="P25">
            <v>130027</v>
          </cell>
          <cell r="Q25">
            <v>126476</v>
          </cell>
          <cell r="R25">
            <v>133762</v>
          </cell>
          <cell r="S25">
            <v>135423</v>
          </cell>
          <cell r="T25">
            <v>132405</v>
          </cell>
          <cell r="U25">
            <v>129078</v>
          </cell>
          <cell r="V25">
            <v>128499</v>
          </cell>
          <cell r="W25">
            <v>133820</v>
          </cell>
          <cell r="X25">
            <v>141774</v>
          </cell>
          <cell r="Y25">
            <v>153260</v>
          </cell>
          <cell r="Z25">
            <v>158606</v>
          </cell>
        </row>
      </sheetData>
      <sheetData sheetId="9"/>
      <sheetData sheetId="10">
        <row r="6"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1998</v>
          </cell>
          <cell r="O6">
            <v>1998</v>
          </cell>
          <cell r="P6">
            <v>1998</v>
          </cell>
          <cell r="Q6">
            <v>1998</v>
          </cell>
          <cell r="R6">
            <v>1998</v>
          </cell>
          <cell r="S6">
            <v>1998</v>
          </cell>
          <cell r="T6">
            <v>1998</v>
          </cell>
          <cell r="U6">
            <v>1998</v>
          </cell>
          <cell r="V6">
            <v>1998</v>
          </cell>
          <cell r="W6">
            <v>1998</v>
          </cell>
          <cell r="X6">
            <v>1999</v>
          </cell>
          <cell r="Y6">
            <v>1999</v>
          </cell>
          <cell r="Z6">
            <v>1999</v>
          </cell>
          <cell r="AA6">
            <v>1999</v>
          </cell>
          <cell r="AB6">
            <v>1999</v>
          </cell>
          <cell r="AC6">
            <v>1999</v>
          </cell>
          <cell r="AD6">
            <v>1999</v>
          </cell>
          <cell r="AE6">
            <v>1999</v>
          </cell>
          <cell r="AF6">
            <v>1999</v>
          </cell>
          <cell r="AG6">
            <v>1999</v>
          </cell>
          <cell r="AH6">
            <v>1999</v>
          </cell>
          <cell r="AI6">
            <v>1999</v>
          </cell>
          <cell r="AJ6">
            <v>2000</v>
          </cell>
          <cell r="AK6">
            <v>2000</v>
          </cell>
          <cell r="AL6">
            <v>2000</v>
          </cell>
          <cell r="AM6">
            <v>2000</v>
          </cell>
          <cell r="AN6">
            <v>2000</v>
          </cell>
          <cell r="AO6">
            <v>2000</v>
          </cell>
          <cell r="AP6">
            <v>2000</v>
          </cell>
          <cell r="AQ6">
            <v>2000</v>
          </cell>
          <cell r="AR6">
            <v>2000</v>
          </cell>
          <cell r="AS6">
            <v>2000</v>
          </cell>
          <cell r="AT6">
            <v>2001</v>
          </cell>
          <cell r="AU6">
            <v>2001</v>
          </cell>
          <cell r="AV6">
            <v>2001</v>
          </cell>
          <cell r="AW6">
            <v>2001</v>
          </cell>
          <cell r="AX6">
            <v>2001</v>
          </cell>
          <cell r="AY6">
            <v>2001</v>
          </cell>
          <cell r="AZ6">
            <v>2001</v>
          </cell>
          <cell r="BA6">
            <v>2001</v>
          </cell>
          <cell r="BB6">
            <v>2001</v>
          </cell>
          <cell r="BC6">
            <v>2001</v>
          </cell>
          <cell r="BD6">
            <v>2002</v>
          </cell>
          <cell r="BE6">
            <v>2002</v>
          </cell>
          <cell r="BF6">
            <v>2002</v>
          </cell>
          <cell r="BG6">
            <v>2002</v>
          </cell>
          <cell r="BH6">
            <v>2002</v>
          </cell>
          <cell r="BI6">
            <v>2002</v>
          </cell>
          <cell r="BJ6">
            <v>2002</v>
          </cell>
          <cell r="BK6">
            <v>2002</v>
          </cell>
          <cell r="BL6">
            <v>2002</v>
          </cell>
          <cell r="BM6">
            <v>2002</v>
          </cell>
          <cell r="BN6">
            <v>2003</v>
          </cell>
          <cell r="BO6">
            <v>2003</v>
          </cell>
          <cell r="BP6">
            <v>2003</v>
          </cell>
          <cell r="BQ6">
            <v>2003</v>
          </cell>
          <cell r="BR6">
            <v>2003</v>
          </cell>
          <cell r="BS6">
            <v>2003</v>
          </cell>
          <cell r="BT6">
            <v>2003</v>
          </cell>
          <cell r="BU6">
            <v>2003</v>
          </cell>
          <cell r="BV6">
            <v>2003</v>
          </cell>
          <cell r="BW6">
            <v>2003</v>
          </cell>
          <cell r="BX6">
            <v>2003</v>
          </cell>
          <cell r="BY6">
            <v>2003</v>
          </cell>
          <cell r="BZ6">
            <v>2004</v>
          </cell>
          <cell r="CA6">
            <v>2004</v>
          </cell>
          <cell r="CB6">
            <v>2004</v>
          </cell>
          <cell r="CC6">
            <v>2004</v>
          </cell>
          <cell r="CD6">
            <v>2004</v>
          </cell>
          <cell r="CE6">
            <v>2004</v>
          </cell>
          <cell r="CF6">
            <v>2004</v>
          </cell>
          <cell r="CG6">
            <v>2004</v>
          </cell>
          <cell r="CH6">
            <v>2004</v>
          </cell>
          <cell r="CI6">
            <v>2004</v>
          </cell>
          <cell r="CJ6">
            <v>2004</v>
          </cell>
          <cell r="CK6">
            <v>2005</v>
          </cell>
          <cell r="CL6">
            <v>2005</v>
          </cell>
          <cell r="CM6">
            <v>2005</v>
          </cell>
          <cell r="CN6">
            <v>2005</v>
          </cell>
          <cell r="CO6">
            <v>2005</v>
          </cell>
          <cell r="CP6">
            <v>2005</v>
          </cell>
          <cell r="CQ6">
            <v>2005</v>
          </cell>
          <cell r="CR6">
            <v>2005</v>
          </cell>
          <cell r="CS6">
            <v>2005</v>
          </cell>
          <cell r="CT6">
            <v>2005</v>
          </cell>
          <cell r="CU6">
            <v>2005</v>
          </cell>
          <cell r="CV6">
            <v>2005</v>
          </cell>
          <cell r="CW6">
            <v>2006</v>
          </cell>
          <cell r="CX6">
            <v>2006</v>
          </cell>
          <cell r="CY6">
            <v>2006</v>
          </cell>
          <cell r="CZ6">
            <v>2006</v>
          </cell>
          <cell r="DA6">
            <v>2006</v>
          </cell>
          <cell r="DB6">
            <v>2006</v>
          </cell>
          <cell r="DC6">
            <v>2006</v>
          </cell>
          <cell r="DD6">
            <v>2006</v>
          </cell>
          <cell r="DE6">
            <v>2006</v>
          </cell>
          <cell r="DF6">
            <v>2006</v>
          </cell>
          <cell r="DG6">
            <v>2006</v>
          </cell>
          <cell r="DH6">
            <v>2006</v>
          </cell>
          <cell r="DI6">
            <v>2007</v>
          </cell>
          <cell r="DJ6">
            <v>2007</v>
          </cell>
          <cell r="DK6">
            <v>2007</v>
          </cell>
          <cell r="DL6">
            <v>2007</v>
          </cell>
          <cell r="DM6">
            <v>2007</v>
          </cell>
          <cell r="DN6">
            <v>2007</v>
          </cell>
          <cell r="DO6">
            <v>2007</v>
          </cell>
          <cell r="DP6">
            <v>2007</v>
          </cell>
          <cell r="DQ6">
            <v>2007</v>
          </cell>
          <cell r="DR6">
            <v>2007</v>
          </cell>
          <cell r="DS6">
            <v>2007</v>
          </cell>
          <cell r="DT6">
            <v>2008</v>
          </cell>
          <cell r="DU6">
            <v>2008</v>
          </cell>
          <cell r="DV6">
            <v>2008</v>
          </cell>
          <cell r="DW6">
            <v>2008</v>
          </cell>
          <cell r="DX6">
            <v>2008</v>
          </cell>
          <cell r="DY6">
            <v>2008</v>
          </cell>
          <cell r="DZ6">
            <v>2008</v>
          </cell>
          <cell r="EA6">
            <v>2008</v>
          </cell>
          <cell r="EB6">
            <v>2008</v>
          </cell>
          <cell r="EC6">
            <v>2008</v>
          </cell>
          <cell r="ED6">
            <v>2008</v>
          </cell>
          <cell r="EE6">
            <v>2008</v>
          </cell>
          <cell r="EF6">
            <v>2009</v>
          </cell>
          <cell r="EG6">
            <v>2009</v>
          </cell>
          <cell r="EH6">
            <v>2009</v>
          </cell>
          <cell r="EI6">
            <v>2009</v>
          </cell>
          <cell r="EJ6">
            <v>2009</v>
          </cell>
          <cell r="EK6">
            <v>2009</v>
          </cell>
          <cell r="EL6">
            <v>2009</v>
          </cell>
          <cell r="EM6">
            <v>2009</v>
          </cell>
          <cell r="EN6">
            <v>2009</v>
          </cell>
          <cell r="EO6">
            <v>2009</v>
          </cell>
          <cell r="EP6">
            <v>2009</v>
          </cell>
          <cell r="EQ6">
            <v>2009</v>
          </cell>
          <cell r="ER6">
            <v>2010</v>
          </cell>
          <cell r="ES6">
            <v>2010</v>
          </cell>
          <cell r="ET6">
            <v>2010</v>
          </cell>
          <cell r="EU6">
            <v>2010</v>
          </cell>
          <cell r="EV6">
            <v>2010</v>
          </cell>
          <cell r="EW6">
            <v>2010</v>
          </cell>
          <cell r="EX6">
            <v>2010</v>
          </cell>
          <cell r="EY6">
            <v>2010</v>
          </cell>
          <cell r="EZ6">
            <v>2010</v>
          </cell>
          <cell r="FA6">
            <v>2010</v>
          </cell>
          <cell r="FB6">
            <v>2010</v>
          </cell>
          <cell r="FC6">
            <v>2010</v>
          </cell>
          <cell r="FD6">
            <v>2011</v>
          </cell>
          <cell r="FE6">
            <v>2011</v>
          </cell>
          <cell r="FF6">
            <v>2011</v>
          </cell>
          <cell r="FG6">
            <v>2011</v>
          </cell>
          <cell r="FH6">
            <v>2011</v>
          </cell>
          <cell r="FI6">
            <v>2011</v>
          </cell>
          <cell r="FJ6">
            <v>2011</v>
          </cell>
          <cell r="FK6">
            <v>2011</v>
          </cell>
          <cell r="FL6">
            <v>2011</v>
          </cell>
          <cell r="FM6">
            <v>2011</v>
          </cell>
          <cell r="FN6">
            <v>2011</v>
          </cell>
          <cell r="FO6">
            <v>2012</v>
          </cell>
          <cell r="FP6">
            <v>2012</v>
          </cell>
          <cell r="FQ6">
            <v>2012</v>
          </cell>
          <cell r="FR6">
            <v>2012</v>
          </cell>
          <cell r="FS6">
            <v>2012</v>
          </cell>
          <cell r="FT6">
            <v>2012</v>
          </cell>
          <cell r="FU6">
            <v>2012</v>
          </cell>
          <cell r="FV6">
            <v>2012</v>
          </cell>
          <cell r="FW6">
            <v>2012</v>
          </cell>
          <cell r="FX6">
            <v>2012</v>
          </cell>
          <cell r="FY6">
            <v>2012</v>
          </cell>
          <cell r="FZ6">
            <v>2012</v>
          </cell>
          <cell r="GA6">
            <v>2013</v>
          </cell>
          <cell r="GB6">
            <v>2013</v>
          </cell>
          <cell r="GC6">
            <v>2013</v>
          </cell>
          <cell r="GD6">
            <v>2013</v>
          </cell>
          <cell r="GE6">
            <v>2013</v>
          </cell>
          <cell r="GF6">
            <v>2013</v>
          </cell>
          <cell r="GG6">
            <v>2013</v>
          </cell>
          <cell r="GH6">
            <v>2013</v>
          </cell>
          <cell r="GI6">
            <v>2013</v>
          </cell>
          <cell r="GJ6">
            <v>2013</v>
          </cell>
          <cell r="GK6">
            <v>2013</v>
          </cell>
          <cell r="GL6">
            <v>2013</v>
          </cell>
          <cell r="GM6">
            <v>2014</v>
          </cell>
          <cell r="GN6">
            <v>2014</v>
          </cell>
          <cell r="GO6">
            <v>2014</v>
          </cell>
          <cell r="GP6">
            <v>2014</v>
          </cell>
          <cell r="GQ6">
            <v>2014</v>
          </cell>
          <cell r="GR6">
            <v>2014</v>
          </cell>
          <cell r="GS6">
            <v>2014</v>
          </cell>
          <cell r="GT6">
            <v>2014</v>
          </cell>
          <cell r="GU6">
            <v>2014</v>
          </cell>
          <cell r="GV6">
            <v>2014</v>
          </cell>
          <cell r="GW6">
            <v>2014</v>
          </cell>
          <cell r="GX6">
            <v>2014</v>
          </cell>
          <cell r="GY6">
            <v>2015</v>
          </cell>
          <cell r="GZ6">
            <v>2015</v>
          </cell>
          <cell r="HA6">
            <v>2015</v>
          </cell>
          <cell r="HB6">
            <v>2015</v>
          </cell>
          <cell r="HC6">
            <v>2015</v>
          </cell>
          <cell r="HD6">
            <v>2015</v>
          </cell>
          <cell r="HE6">
            <v>2015</v>
          </cell>
          <cell r="HF6">
            <v>2015</v>
          </cell>
          <cell r="HG6">
            <v>2015</v>
          </cell>
          <cell r="HH6">
            <v>2015</v>
          </cell>
          <cell r="HI6">
            <v>2015</v>
          </cell>
          <cell r="HJ6">
            <v>2015</v>
          </cell>
          <cell r="HK6">
            <v>2016</v>
          </cell>
          <cell r="HL6">
            <v>2016</v>
          </cell>
          <cell r="HM6">
            <v>2016</v>
          </cell>
          <cell r="HN6">
            <v>2016</v>
          </cell>
          <cell r="HO6">
            <v>2016</v>
          </cell>
          <cell r="HP6">
            <v>2016</v>
          </cell>
          <cell r="HQ6">
            <v>2016</v>
          </cell>
          <cell r="HR6">
            <v>2016</v>
          </cell>
          <cell r="HS6">
            <v>2016</v>
          </cell>
          <cell r="HT6">
            <v>2016</v>
          </cell>
          <cell r="HU6">
            <v>2016</v>
          </cell>
          <cell r="HV6">
            <v>2016</v>
          </cell>
          <cell r="HW6">
            <v>2017</v>
          </cell>
          <cell r="HX6">
            <v>2017</v>
          </cell>
          <cell r="HY6">
            <v>2017</v>
          </cell>
          <cell r="HZ6">
            <v>2017</v>
          </cell>
          <cell r="IA6">
            <v>2017</v>
          </cell>
          <cell r="IB6">
            <v>2017</v>
          </cell>
          <cell r="IC6">
            <v>2017</v>
          </cell>
          <cell r="ID6">
            <v>2017</v>
          </cell>
          <cell r="IE6">
            <v>2017</v>
          </cell>
          <cell r="IF6">
            <v>2017</v>
          </cell>
          <cell r="IG6">
            <v>2017</v>
          </cell>
          <cell r="IH6">
            <v>2017</v>
          </cell>
          <cell r="II6">
            <v>2018</v>
          </cell>
          <cell r="IJ6">
            <v>2018</v>
          </cell>
          <cell r="IK6">
            <v>2018</v>
          </cell>
          <cell r="IL6">
            <v>2018</v>
          </cell>
          <cell r="IM6">
            <v>2018</v>
          </cell>
          <cell r="IN6">
            <v>2018</v>
          </cell>
          <cell r="IO6">
            <v>2018</v>
          </cell>
          <cell r="IP6">
            <v>2018</v>
          </cell>
          <cell r="IQ6">
            <v>2018</v>
          </cell>
          <cell r="IR6">
            <v>2018</v>
          </cell>
          <cell r="IS6">
            <v>2018</v>
          </cell>
          <cell r="IT6">
            <v>2018</v>
          </cell>
          <cell r="IU6">
            <v>2019</v>
          </cell>
          <cell r="IV6">
            <v>2019</v>
          </cell>
          <cell r="IW6">
            <v>2019</v>
          </cell>
          <cell r="IX6">
            <v>2019</v>
          </cell>
          <cell r="IY6">
            <v>2019</v>
          </cell>
          <cell r="IZ6">
            <v>2019</v>
          </cell>
          <cell r="JA6">
            <v>2019</v>
          </cell>
          <cell r="JB6">
            <v>2019</v>
          </cell>
          <cell r="JC6">
            <v>2019</v>
          </cell>
          <cell r="JD6">
            <v>2019</v>
          </cell>
          <cell r="JE6">
            <v>2019</v>
          </cell>
          <cell r="JF6">
            <v>2019</v>
          </cell>
          <cell r="JG6">
            <v>2020</v>
          </cell>
          <cell r="JH6">
            <v>2020</v>
          </cell>
          <cell r="JI6">
            <v>2020</v>
          </cell>
          <cell r="JJ6">
            <v>2020</v>
          </cell>
          <cell r="JK6">
            <v>2020</v>
          </cell>
          <cell r="JL6">
            <v>2020</v>
          </cell>
          <cell r="JM6">
            <v>2020</v>
          </cell>
          <cell r="JN6">
            <v>2020</v>
          </cell>
          <cell r="JO6">
            <v>2020</v>
          </cell>
          <cell r="JP6">
            <v>2020</v>
          </cell>
          <cell r="JQ6">
            <v>2020</v>
          </cell>
        </row>
        <row r="8">
          <cell r="A8" t="str">
            <v>Guangxi: Visitor Arrival (China)</v>
          </cell>
          <cell r="B8" t="str">
            <v>Monthly</v>
          </cell>
          <cell r="C8" t="str">
            <v>Person-Time th</v>
          </cell>
          <cell r="D8" t="str">
            <v>Ministry of Culture and Tourism</v>
          </cell>
          <cell r="E8" t="str">
            <v>Active</v>
          </cell>
          <cell r="F8">
            <v>39114</v>
          </cell>
          <cell r="G8">
            <v>44166</v>
          </cell>
          <cell r="H8">
            <v>44236</v>
          </cell>
          <cell r="DI8">
            <v>113.8</v>
          </cell>
          <cell r="DJ8">
            <v>150.80000000000001</v>
          </cell>
          <cell r="DK8">
            <v>206.7</v>
          </cell>
          <cell r="DL8">
            <v>218.1</v>
          </cell>
          <cell r="DM8">
            <v>169.6</v>
          </cell>
          <cell r="DN8">
            <v>191.9</v>
          </cell>
          <cell r="DO8">
            <v>181.8</v>
          </cell>
          <cell r="DP8">
            <v>180.6</v>
          </cell>
          <cell r="DQ8">
            <v>220.9</v>
          </cell>
          <cell r="DR8">
            <v>191.7</v>
          </cell>
          <cell r="DS8">
            <v>132.30000000000001</v>
          </cell>
          <cell r="DT8">
            <v>84.9</v>
          </cell>
          <cell r="DU8">
            <v>93</v>
          </cell>
          <cell r="DV8">
            <v>161.9</v>
          </cell>
          <cell r="DW8">
            <v>202.8</v>
          </cell>
          <cell r="DX8">
            <v>209.1</v>
          </cell>
          <cell r="DY8">
            <v>160.1</v>
          </cell>
          <cell r="DZ8">
            <v>167.4</v>
          </cell>
          <cell r="EA8">
            <v>159.30000000000001</v>
          </cell>
          <cell r="EB8">
            <v>184.7</v>
          </cell>
          <cell r="EC8">
            <v>239.5</v>
          </cell>
          <cell r="ED8">
            <v>209.1</v>
          </cell>
          <cell r="EG8">
            <v>94.7</v>
          </cell>
          <cell r="EH8">
            <v>150.19999999999999</v>
          </cell>
          <cell r="EI8">
            <v>197.9</v>
          </cell>
          <cell r="EJ8">
            <v>187.9</v>
          </cell>
          <cell r="EK8">
            <v>142.4</v>
          </cell>
          <cell r="EL8">
            <v>174</v>
          </cell>
          <cell r="EM8">
            <v>184.2</v>
          </cell>
          <cell r="EN8">
            <v>208.3</v>
          </cell>
          <cell r="EO8">
            <v>247.9</v>
          </cell>
          <cell r="EP8">
            <v>209.5</v>
          </cell>
          <cell r="EQ8">
            <v>184.3</v>
          </cell>
          <cell r="ES8">
            <v>120.4</v>
          </cell>
          <cell r="ET8">
            <v>184.3</v>
          </cell>
          <cell r="EU8">
            <v>225.5</v>
          </cell>
          <cell r="EV8">
            <v>226</v>
          </cell>
          <cell r="EW8">
            <v>202.8</v>
          </cell>
          <cell r="EX8">
            <v>224.7</v>
          </cell>
          <cell r="EY8">
            <v>242.1</v>
          </cell>
          <cell r="EZ8">
            <v>268.2</v>
          </cell>
          <cell r="FA8">
            <v>297.60000000000002</v>
          </cell>
          <cell r="FB8">
            <v>216.6</v>
          </cell>
          <cell r="FC8">
            <v>171.6</v>
          </cell>
          <cell r="FD8">
            <v>161.30000000000001</v>
          </cell>
          <cell r="FE8">
            <v>220.9</v>
          </cell>
          <cell r="FF8">
            <v>271.2</v>
          </cell>
          <cell r="FG8">
            <v>285.5</v>
          </cell>
          <cell r="FH8">
            <v>272.2</v>
          </cell>
          <cell r="FI8">
            <v>269.7</v>
          </cell>
          <cell r="FJ8">
            <v>287</v>
          </cell>
          <cell r="FK8">
            <v>284.5</v>
          </cell>
          <cell r="FL8">
            <v>322.7</v>
          </cell>
          <cell r="FM8">
            <v>309.2</v>
          </cell>
          <cell r="FN8">
            <v>232.8</v>
          </cell>
          <cell r="FO8">
            <v>167.7</v>
          </cell>
          <cell r="FP8">
            <v>185.7</v>
          </cell>
          <cell r="FQ8">
            <v>266.5</v>
          </cell>
          <cell r="FR8">
            <v>332.9</v>
          </cell>
          <cell r="FS8">
            <v>361.7</v>
          </cell>
          <cell r="FT8">
            <v>330.5</v>
          </cell>
          <cell r="FU8">
            <v>331.9</v>
          </cell>
          <cell r="FV8">
            <v>343</v>
          </cell>
          <cell r="FW8">
            <v>351.5</v>
          </cell>
          <cell r="FX8">
            <v>367.7</v>
          </cell>
          <cell r="FY8">
            <v>254.3</v>
          </cell>
          <cell r="FZ8">
            <v>208.3</v>
          </cell>
          <cell r="GA8">
            <v>182.3</v>
          </cell>
          <cell r="GB8">
            <v>217.5</v>
          </cell>
          <cell r="GC8">
            <v>289.7</v>
          </cell>
          <cell r="GD8">
            <v>362.7</v>
          </cell>
          <cell r="GE8">
            <v>375.8</v>
          </cell>
          <cell r="GF8">
            <v>360.2</v>
          </cell>
          <cell r="GG8">
            <v>374.4</v>
          </cell>
          <cell r="GH8">
            <v>396.3</v>
          </cell>
          <cell r="GI8">
            <v>399.3</v>
          </cell>
          <cell r="GJ8">
            <v>455.2</v>
          </cell>
          <cell r="GK8">
            <v>299.60000000000002</v>
          </cell>
          <cell r="GL8">
            <v>198.4</v>
          </cell>
          <cell r="GM8">
            <v>201.7</v>
          </cell>
          <cell r="GN8">
            <v>264.89999999999998</v>
          </cell>
          <cell r="GO8">
            <v>333.8</v>
          </cell>
          <cell r="GP8">
            <v>400.7</v>
          </cell>
          <cell r="GQ8">
            <v>400.4</v>
          </cell>
          <cell r="GR8">
            <v>392.5</v>
          </cell>
          <cell r="GS8">
            <v>415.5</v>
          </cell>
          <cell r="GT8">
            <v>416.1</v>
          </cell>
          <cell r="GU8">
            <v>450.4</v>
          </cell>
          <cell r="GV8">
            <v>487.4</v>
          </cell>
          <cell r="GW8">
            <v>272.5</v>
          </cell>
          <cell r="GX8">
            <v>190</v>
          </cell>
          <cell r="GY8">
            <v>225.1</v>
          </cell>
          <cell r="GZ8">
            <v>275.8</v>
          </cell>
          <cell r="HA8">
            <v>358.3</v>
          </cell>
          <cell r="HB8">
            <v>443.7</v>
          </cell>
          <cell r="HC8">
            <v>461.4</v>
          </cell>
          <cell r="HD8">
            <v>456.9</v>
          </cell>
          <cell r="HE8">
            <v>440.1</v>
          </cell>
          <cell r="HF8">
            <v>443.7</v>
          </cell>
          <cell r="HG8">
            <v>445.3</v>
          </cell>
          <cell r="HH8">
            <v>432.1</v>
          </cell>
          <cell r="HI8">
            <v>310.39999999999998</v>
          </cell>
          <cell r="HJ8">
            <v>215.6</v>
          </cell>
          <cell r="HK8">
            <v>235.8</v>
          </cell>
          <cell r="HL8">
            <v>298.2</v>
          </cell>
          <cell r="HM8">
            <v>391.5</v>
          </cell>
          <cell r="HN8">
            <v>467.4</v>
          </cell>
          <cell r="HO8">
            <v>482.8</v>
          </cell>
          <cell r="HP8">
            <v>468.2</v>
          </cell>
          <cell r="HQ8">
            <v>464.3</v>
          </cell>
          <cell r="HR8">
            <v>465.8</v>
          </cell>
          <cell r="HS8">
            <v>487.9</v>
          </cell>
          <cell r="HT8">
            <v>492.9</v>
          </cell>
          <cell r="HU8">
            <v>324.39999999999998</v>
          </cell>
          <cell r="HV8">
            <v>245.9</v>
          </cell>
          <cell r="HW8">
            <v>267.39999999999998</v>
          </cell>
          <cell r="HX8">
            <v>298.60000000000002</v>
          </cell>
          <cell r="HY8">
            <v>398.8</v>
          </cell>
          <cell r="HZ8">
            <v>483</v>
          </cell>
          <cell r="IA8">
            <v>492.2</v>
          </cell>
          <cell r="IB8">
            <v>488.8</v>
          </cell>
          <cell r="IC8">
            <v>487.5</v>
          </cell>
          <cell r="ID8">
            <v>525.5</v>
          </cell>
          <cell r="IE8">
            <v>535.70000000000005</v>
          </cell>
          <cell r="IF8">
            <v>545.70000000000005</v>
          </cell>
          <cell r="IG8">
            <v>326.7</v>
          </cell>
          <cell r="IH8">
            <v>264.89999999999998</v>
          </cell>
          <cell r="II8">
            <v>287.2</v>
          </cell>
          <cell r="IJ8">
            <v>333.2</v>
          </cell>
          <cell r="IK8">
            <v>425.9</v>
          </cell>
          <cell r="IL8">
            <v>546.29999999999995</v>
          </cell>
          <cell r="IM8">
            <v>544.9</v>
          </cell>
          <cell r="IN8">
            <v>565</v>
          </cell>
          <cell r="IO8">
            <v>541</v>
          </cell>
          <cell r="IP8">
            <v>577.6</v>
          </cell>
          <cell r="IQ8">
            <v>590.79999999999995</v>
          </cell>
          <cell r="IR8">
            <v>586.4</v>
          </cell>
          <cell r="IS8">
            <v>357.1</v>
          </cell>
          <cell r="IT8">
            <v>269.89999999999998</v>
          </cell>
          <cell r="IV8">
            <v>361.2</v>
          </cell>
          <cell r="IW8">
            <v>459.8</v>
          </cell>
          <cell r="IX8">
            <v>600.79999999999995</v>
          </cell>
          <cell r="IY8">
            <v>605.9</v>
          </cell>
          <cell r="IZ8">
            <v>611.20000000000005</v>
          </cell>
          <cell r="JA8">
            <v>596.29999999999995</v>
          </cell>
          <cell r="JB8">
            <v>642.4</v>
          </cell>
          <cell r="JC8">
            <v>639</v>
          </cell>
          <cell r="JD8">
            <v>645.29999999999995</v>
          </cell>
          <cell r="JE8">
            <v>416.1</v>
          </cell>
          <cell r="JF8">
            <v>345.5</v>
          </cell>
          <cell r="JG8">
            <v>0.215</v>
          </cell>
          <cell r="JH8">
            <v>0.28599999999999998</v>
          </cell>
          <cell r="JI8">
            <v>0.45900000000000002</v>
          </cell>
          <cell r="JJ8">
            <v>1.163</v>
          </cell>
          <cell r="JK8">
            <v>2.1309999999999998</v>
          </cell>
          <cell r="JL8">
            <v>4.2699999999999996</v>
          </cell>
          <cell r="JM8">
            <v>6.4669999999999996</v>
          </cell>
          <cell r="JN8">
            <v>5.7619999999999996</v>
          </cell>
          <cell r="JO8">
            <v>8.4830000000000005</v>
          </cell>
          <cell r="JP8">
            <v>6.2569999999999997</v>
          </cell>
          <cell r="JQ8">
            <v>5.6520000000000001</v>
          </cell>
        </row>
      </sheetData>
      <sheetData sheetId="11">
        <row r="15">
          <cell r="II15">
            <v>7390.2</v>
          </cell>
        </row>
      </sheetData>
      <sheetData sheetId="12">
        <row r="7">
          <cell r="I7">
            <v>2015</v>
          </cell>
          <cell r="J7">
            <v>2015</v>
          </cell>
          <cell r="K7">
            <v>2015</v>
          </cell>
          <cell r="L7">
            <v>2015</v>
          </cell>
          <cell r="M7">
            <v>2015</v>
          </cell>
          <cell r="N7">
            <v>2015</v>
          </cell>
          <cell r="O7">
            <v>2015</v>
          </cell>
          <cell r="P7">
            <v>2015</v>
          </cell>
          <cell r="Q7">
            <v>2015</v>
          </cell>
          <cell r="R7">
            <v>2015</v>
          </cell>
          <cell r="S7">
            <v>2015</v>
          </cell>
          <cell r="T7">
            <v>2015</v>
          </cell>
          <cell r="U7">
            <v>2016</v>
          </cell>
          <cell r="V7">
            <v>2016</v>
          </cell>
          <cell r="W7">
            <v>2016</v>
          </cell>
          <cell r="X7">
            <v>2016</v>
          </cell>
          <cell r="Y7">
            <v>2016</v>
          </cell>
          <cell r="Z7">
            <v>2016</v>
          </cell>
          <cell r="AA7">
            <v>2016</v>
          </cell>
          <cell r="AB7">
            <v>2016</v>
          </cell>
          <cell r="AC7">
            <v>2016</v>
          </cell>
          <cell r="AD7">
            <v>2016</v>
          </cell>
          <cell r="AE7">
            <v>2016</v>
          </cell>
          <cell r="AF7">
            <v>2016</v>
          </cell>
          <cell r="AG7">
            <v>2017</v>
          </cell>
          <cell r="AH7">
            <v>2017</v>
          </cell>
          <cell r="AI7">
            <v>2017</v>
          </cell>
          <cell r="AJ7">
            <v>2017</v>
          </cell>
          <cell r="AK7">
            <v>2017</v>
          </cell>
          <cell r="AL7">
            <v>2017</v>
          </cell>
          <cell r="AM7">
            <v>2017</v>
          </cell>
          <cell r="AN7">
            <v>2017</v>
          </cell>
          <cell r="AO7">
            <v>2017</v>
          </cell>
          <cell r="AP7">
            <v>2017</v>
          </cell>
          <cell r="AQ7">
            <v>2017</v>
          </cell>
          <cell r="AR7">
            <v>2017</v>
          </cell>
          <cell r="AS7">
            <v>2018</v>
          </cell>
          <cell r="AT7">
            <v>2018</v>
          </cell>
          <cell r="AU7">
            <v>2018</v>
          </cell>
          <cell r="AV7">
            <v>2018</v>
          </cell>
          <cell r="AW7">
            <v>2018</v>
          </cell>
          <cell r="AX7">
            <v>2018</v>
          </cell>
          <cell r="AY7">
            <v>2018</v>
          </cell>
          <cell r="AZ7">
            <v>2018</v>
          </cell>
          <cell r="BA7">
            <v>2018</v>
          </cell>
          <cell r="BB7">
            <v>2018</v>
          </cell>
          <cell r="BC7">
            <v>2018</v>
          </cell>
          <cell r="BD7">
            <v>2018</v>
          </cell>
          <cell r="BE7">
            <v>2019</v>
          </cell>
          <cell r="BF7">
            <v>2019</v>
          </cell>
          <cell r="BG7">
            <v>2019</v>
          </cell>
          <cell r="BH7">
            <v>2019</v>
          </cell>
          <cell r="BI7">
            <v>2019</v>
          </cell>
          <cell r="BJ7">
            <v>2019</v>
          </cell>
          <cell r="BK7">
            <v>2019</v>
          </cell>
          <cell r="BL7">
            <v>2019</v>
          </cell>
          <cell r="BM7">
            <v>2019</v>
          </cell>
          <cell r="BN7">
            <v>2019</v>
          </cell>
          <cell r="BO7">
            <v>2019</v>
          </cell>
          <cell r="BP7">
            <v>2019</v>
          </cell>
          <cell r="BQ7">
            <v>2020</v>
          </cell>
          <cell r="BR7">
            <v>2020</v>
          </cell>
          <cell r="BS7">
            <v>2020</v>
          </cell>
          <cell r="BT7">
            <v>2020</v>
          </cell>
          <cell r="BU7">
            <v>2020</v>
          </cell>
          <cell r="BV7">
            <v>2020</v>
          </cell>
          <cell r="BW7">
            <v>2020</v>
          </cell>
          <cell r="BX7">
            <v>2020</v>
          </cell>
          <cell r="BY7">
            <v>2020</v>
          </cell>
          <cell r="BZ7">
            <v>2020</v>
          </cell>
          <cell r="CA7">
            <v>2020</v>
          </cell>
        </row>
        <row r="9">
          <cell r="A9" t="str">
            <v>Visitor Arrivals: Total (Cambodia)</v>
          </cell>
          <cell r="B9" t="str">
            <v>Monthly</v>
          </cell>
          <cell r="C9" t="str">
            <v>Person</v>
          </cell>
          <cell r="D9" t="str">
            <v>Ministry of Tourism</v>
          </cell>
          <cell r="E9" t="str">
            <v>Active</v>
          </cell>
          <cell r="F9">
            <v>35796</v>
          </cell>
          <cell r="G9">
            <v>44136</v>
          </cell>
          <cell r="H9">
            <v>44207</v>
          </cell>
          <cell r="I9">
            <v>460577</v>
          </cell>
          <cell r="J9">
            <v>430207</v>
          </cell>
          <cell r="K9">
            <v>417052</v>
          </cell>
          <cell r="L9">
            <v>361139</v>
          </cell>
          <cell r="M9">
            <v>314748</v>
          </cell>
          <cell r="N9">
            <v>318267</v>
          </cell>
          <cell r="O9">
            <v>364325</v>
          </cell>
          <cell r="P9">
            <v>366096</v>
          </cell>
          <cell r="Q9">
            <v>314459</v>
          </cell>
          <cell r="R9">
            <v>408922</v>
          </cell>
          <cell r="S9">
            <v>444640</v>
          </cell>
          <cell r="T9">
            <v>574799</v>
          </cell>
          <cell r="U9">
            <v>466086</v>
          </cell>
          <cell r="V9">
            <v>448468</v>
          </cell>
          <cell r="W9">
            <v>427923</v>
          </cell>
          <cell r="X9">
            <v>367684</v>
          </cell>
          <cell r="Y9">
            <v>320601</v>
          </cell>
          <cell r="Z9">
            <v>330170</v>
          </cell>
          <cell r="AA9">
            <v>395761</v>
          </cell>
          <cell r="AB9">
            <v>406214</v>
          </cell>
          <cell r="AC9">
            <v>345508</v>
          </cell>
          <cell r="AD9">
            <v>414077</v>
          </cell>
          <cell r="AE9">
            <v>477686</v>
          </cell>
          <cell r="AF9">
            <v>611534</v>
          </cell>
          <cell r="AG9">
            <v>532206</v>
          </cell>
          <cell r="AH9">
            <v>493316</v>
          </cell>
          <cell r="AI9">
            <v>477374</v>
          </cell>
          <cell r="AJ9">
            <v>412925</v>
          </cell>
          <cell r="AK9">
            <v>368809</v>
          </cell>
          <cell r="AL9">
            <v>378049</v>
          </cell>
          <cell r="AM9">
            <v>446627</v>
          </cell>
          <cell r="AN9">
            <v>427224</v>
          </cell>
          <cell r="AO9">
            <v>376231</v>
          </cell>
          <cell r="AP9">
            <v>417039</v>
          </cell>
          <cell r="AQ9">
            <v>570471</v>
          </cell>
          <cell r="AR9">
            <v>701886</v>
          </cell>
          <cell r="AS9">
            <v>596241</v>
          </cell>
          <cell r="AT9">
            <v>542937</v>
          </cell>
          <cell r="AU9">
            <v>572075</v>
          </cell>
          <cell r="AV9">
            <v>463423</v>
          </cell>
          <cell r="AW9">
            <v>419171</v>
          </cell>
          <cell r="AX9">
            <v>407813</v>
          </cell>
          <cell r="AY9">
            <v>454056</v>
          </cell>
          <cell r="AZ9">
            <v>494043</v>
          </cell>
          <cell r="BA9">
            <v>426274</v>
          </cell>
          <cell r="BB9">
            <v>453370</v>
          </cell>
          <cell r="BC9">
            <v>616549</v>
          </cell>
          <cell r="BD9">
            <v>755125</v>
          </cell>
          <cell r="BE9">
            <v>647206</v>
          </cell>
          <cell r="BF9">
            <v>597483</v>
          </cell>
          <cell r="BG9">
            <v>633164</v>
          </cell>
          <cell r="BH9">
            <v>537656</v>
          </cell>
          <cell r="BI9">
            <v>472952</v>
          </cell>
          <cell r="BJ9">
            <v>450013</v>
          </cell>
          <cell r="BK9">
            <v>502421</v>
          </cell>
          <cell r="BL9">
            <v>519502</v>
          </cell>
          <cell r="BM9">
            <v>453909</v>
          </cell>
          <cell r="BN9">
            <v>481782</v>
          </cell>
          <cell r="BO9">
            <v>602042</v>
          </cell>
          <cell r="BP9">
            <v>712462</v>
          </cell>
          <cell r="BQ9">
            <v>547963</v>
          </cell>
          <cell r="BR9">
            <v>383863</v>
          </cell>
          <cell r="BS9">
            <v>223400</v>
          </cell>
          <cell r="BT9">
            <v>4841</v>
          </cell>
          <cell r="BU9">
            <v>10475</v>
          </cell>
          <cell r="BV9">
            <v>12284</v>
          </cell>
          <cell r="BW9">
            <v>20689</v>
          </cell>
          <cell r="BX9">
            <v>23028</v>
          </cell>
          <cell r="BY9">
            <v>21137</v>
          </cell>
          <cell r="BZ9">
            <v>20210</v>
          </cell>
          <cell r="CA9">
            <v>18184</v>
          </cell>
        </row>
      </sheetData>
      <sheetData sheetId="13"/>
      <sheetData sheetId="14"/>
      <sheetData sheetId="15">
        <row r="6">
          <cell r="I6">
            <v>2015</v>
          </cell>
          <cell r="J6">
            <v>2015</v>
          </cell>
          <cell r="K6">
            <v>2015</v>
          </cell>
          <cell r="L6">
            <v>2015</v>
          </cell>
          <cell r="M6">
            <v>2015</v>
          </cell>
          <cell r="N6">
            <v>2015</v>
          </cell>
          <cell r="O6">
            <v>2015</v>
          </cell>
          <cell r="P6">
            <v>2015</v>
          </cell>
          <cell r="Q6">
            <v>2015</v>
          </cell>
          <cell r="R6">
            <v>2015</v>
          </cell>
          <cell r="S6">
            <v>2015</v>
          </cell>
          <cell r="T6">
            <v>2015</v>
          </cell>
          <cell r="U6">
            <v>2016</v>
          </cell>
          <cell r="V6">
            <v>2016</v>
          </cell>
          <cell r="W6">
            <v>2016</v>
          </cell>
          <cell r="X6">
            <v>2016</v>
          </cell>
          <cell r="Y6">
            <v>2016</v>
          </cell>
          <cell r="Z6">
            <v>2016</v>
          </cell>
          <cell r="AA6">
            <v>2016</v>
          </cell>
          <cell r="AB6">
            <v>2016</v>
          </cell>
          <cell r="AC6">
            <v>2016</v>
          </cell>
          <cell r="AD6">
            <v>2016</v>
          </cell>
          <cell r="AE6">
            <v>2016</v>
          </cell>
          <cell r="AF6">
            <v>2016</v>
          </cell>
          <cell r="AG6">
            <v>2017</v>
          </cell>
          <cell r="AH6">
            <v>2017</v>
          </cell>
          <cell r="AI6">
            <v>2017</v>
          </cell>
          <cell r="AJ6">
            <v>2017</v>
          </cell>
          <cell r="AK6">
            <v>2017</v>
          </cell>
          <cell r="AL6">
            <v>2017</v>
          </cell>
          <cell r="AM6">
            <v>2017</v>
          </cell>
          <cell r="AN6">
            <v>2017</v>
          </cell>
          <cell r="AO6">
            <v>2017</v>
          </cell>
          <cell r="AP6">
            <v>2017</v>
          </cell>
          <cell r="AQ6">
            <v>2017</v>
          </cell>
          <cell r="AR6">
            <v>2017</v>
          </cell>
          <cell r="AS6">
            <v>2018</v>
          </cell>
          <cell r="AT6">
            <v>2018</v>
          </cell>
          <cell r="AU6">
            <v>2018</v>
          </cell>
          <cell r="AV6">
            <v>2018</v>
          </cell>
          <cell r="AW6">
            <v>2018</v>
          </cell>
          <cell r="AX6">
            <v>2018</v>
          </cell>
          <cell r="AY6">
            <v>2018</v>
          </cell>
          <cell r="AZ6">
            <v>2018</v>
          </cell>
          <cell r="BA6">
            <v>2018</v>
          </cell>
          <cell r="BB6">
            <v>2018</v>
          </cell>
          <cell r="BC6">
            <v>2018</v>
          </cell>
          <cell r="BD6">
            <v>2018</v>
          </cell>
          <cell r="BE6">
            <v>2019</v>
          </cell>
          <cell r="BF6">
            <v>2019</v>
          </cell>
          <cell r="BG6">
            <v>2019</v>
          </cell>
          <cell r="BH6">
            <v>2019</v>
          </cell>
          <cell r="BI6">
            <v>2019</v>
          </cell>
          <cell r="BJ6">
            <v>2019</v>
          </cell>
          <cell r="BK6">
            <v>2019</v>
          </cell>
          <cell r="BL6">
            <v>2019</v>
          </cell>
          <cell r="BM6">
            <v>2019</v>
          </cell>
          <cell r="BN6">
            <v>2019</v>
          </cell>
          <cell r="BO6">
            <v>2019</v>
          </cell>
          <cell r="BP6">
            <v>2019</v>
          </cell>
          <cell r="BQ6">
            <v>2020</v>
          </cell>
          <cell r="BR6">
            <v>2020</v>
          </cell>
          <cell r="BS6">
            <v>2020</v>
          </cell>
          <cell r="BT6">
            <v>2020</v>
          </cell>
          <cell r="BU6">
            <v>2020</v>
          </cell>
          <cell r="BV6">
            <v>2020</v>
          </cell>
          <cell r="BW6">
            <v>2020</v>
          </cell>
          <cell r="BX6">
            <v>2020</v>
          </cell>
          <cell r="BY6">
            <v>2020</v>
          </cell>
          <cell r="BZ6">
            <v>2020</v>
          </cell>
          <cell r="CA6">
            <v>2020</v>
          </cell>
          <cell r="CB6">
            <v>2020</v>
          </cell>
          <cell r="CC6">
            <v>2021</v>
          </cell>
          <cell r="CD6">
            <v>2022</v>
          </cell>
        </row>
        <row r="8">
          <cell r="A8" t="str">
            <v>Number of International Tourists (Thailand)</v>
          </cell>
          <cell r="B8" t="str">
            <v>Monthly</v>
          </cell>
          <cell r="C8" t="str">
            <v>Person</v>
          </cell>
          <cell r="D8" t="str">
            <v>Bank of Thailand</v>
          </cell>
          <cell r="E8" t="str">
            <v>Active</v>
          </cell>
          <cell r="F8">
            <v>42005</v>
          </cell>
          <cell r="G8">
            <v>44166</v>
          </cell>
          <cell r="H8">
            <v>44225</v>
          </cell>
          <cell r="I8">
            <v>2613690</v>
          </cell>
          <cell r="J8">
            <v>2664210</v>
          </cell>
          <cell r="K8">
            <v>2555360</v>
          </cell>
          <cell r="L8">
            <v>2406720</v>
          </cell>
          <cell r="M8">
            <v>2301620</v>
          </cell>
          <cell r="N8">
            <v>2269520</v>
          </cell>
          <cell r="O8">
            <v>2641510</v>
          </cell>
          <cell r="P8">
            <v>2589650</v>
          </cell>
          <cell r="Q8">
            <v>2044650</v>
          </cell>
          <cell r="R8">
            <v>2245840</v>
          </cell>
          <cell r="S8">
            <v>2566070</v>
          </cell>
          <cell r="T8">
            <v>3024290</v>
          </cell>
          <cell r="U8">
            <v>2996440</v>
          </cell>
          <cell r="V8">
            <v>3080530</v>
          </cell>
          <cell r="W8">
            <v>2927220</v>
          </cell>
          <cell r="X8">
            <v>2627800</v>
          </cell>
          <cell r="Y8">
            <v>2459090</v>
          </cell>
          <cell r="Z8">
            <v>2422990</v>
          </cell>
          <cell r="AA8">
            <v>2949100</v>
          </cell>
          <cell r="AB8">
            <v>2883590</v>
          </cell>
          <cell r="AC8">
            <v>2416820</v>
          </cell>
          <cell r="AD8">
            <v>2252770</v>
          </cell>
          <cell r="AE8">
            <v>2452450</v>
          </cell>
          <cell r="AF8">
            <v>3060740</v>
          </cell>
          <cell r="AG8">
            <v>3197050</v>
          </cell>
          <cell r="AH8">
            <v>2966520</v>
          </cell>
          <cell r="AI8">
            <v>3018410</v>
          </cell>
          <cell r="AJ8">
            <v>2853290</v>
          </cell>
          <cell r="AK8">
            <v>2600620</v>
          </cell>
          <cell r="AL8">
            <v>2731070</v>
          </cell>
          <cell r="AM8">
            <v>3099410</v>
          </cell>
          <cell r="AN8">
            <v>3188150</v>
          </cell>
          <cell r="AO8">
            <v>2600280</v>
          </cell>
          <cell r="AP8">
            <v>2725940</v>
          </cell>
          <cell r="AQ8">
            <v>3039570</v>
          </cell>
          <cell r="AR8">
            <v>3571660</v>
          </cell>
          <cell r="AS8">
            <v>3531480</v>
          </cell>
          <cell r="AT8">
            <v>3552120</v>
          </cell>
          <cell r="AU8">
            <v>3494640</v>
          </cell>
          <cell r="AV8">
            <v>3096070</v>
          </cell>
          <cell r="AW8">
            <v>2737830</v>
          </cell>
          <cell r="AX8">
            <v>3013300</v>
          </cell>
          <cell r="AY8">
            <v>3177090</v>
          </cell>
          <cell r="AZ8">
            <v>3229030</v>
          </cell>
          <cell r="BA8">
            <v>2636120</v>
          </cell>
          <cell r="BB8">
            <v>2704000</v>
          </cell>
          <cell r="BC8">
            <v>3171000</v>
          </cell>
          <cell r="BD8">
            <v>3835510</v>
          </cell>
          <cell r="BE8">
            <v>3713170</v>
          </cell>
          <cell r="BF8">
            <v>3600920</v>
          </cell>
          <cell r="BG8">
            <v>3478690</v>
          </cell>
          <cell r="BH8">
            <v>3216930</v>
          </cell>
          <cell r="BI8">
            <v>2736600</v>
          </cell>
          <cell r="BJ8">
            <v>3056700</v>
          </cell>
          <cell r="BK8">
            <v>3342750</v>
          </cell>
          <cell r="BL8">
            <v>3472660</v>
          </cell>
          <cell r="BM8">
            <v>2890040</v>
          </cell>
          <cell r="BN8">
            <v>3074100</v>
          </cell>
          <cell r="BO8">
            <v>3386370</v>
          </cell>
          <cell r="BP8">
            <v>3947340</v>
          </cell>
          <cell r="BQ8">
            <v>3810160</v>
          </cell>
          <cell r="BR8">
            <v>2061990</v>
          </cell>
          <cell r="BS8">
            <v>819430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1200</v>
          </cell>
          <cell r="CA8">
            <v>3060</v>
          </cell>
          <cell r="CB8">
            <v>6560</v>
          </cell>
        </row>
      </sheetData>
      <sheetData sheetId="16">
        <row r="9">
          <cell r="BP9">
            <v>18008591</v>
          </cell>
          <cell r="CB9">
            <v>3837298</v>
          </cell>
        </row>
      </sheetData>
      <sheetData sheetId="17">
        <row r="8">
          <cell r="I8">
            <v>2015</v>
          </cell>
          <cell r="J8">
            <v>2015</v>
          </cell>
          <cell r="K8">
            <v>2015</v>
          </cell>
          <cell r="L8">
            <v>2015</v>
          </cell>
          <cell r="M8">
            <v>2015</v>
          </cell>
          <cell r="N8">
            <v>2015</v>
          </cell>
          <cell r="O8">
            <v>2015</v>
          </cell>
          <cell r="P8">
            <v>2015</v>
          </cell>
          <cell r="Q8">
            <v>2015</v>
          </cell>
          <cell r="R8">
            <v>2015</v>
          </cell>
          <cell r="S8">
            <v>2015</v>
          </cell>
          <cell r="T8">
            <v>2015</v>
          </cell>
          <cell r="U8">
            <v>2016</v>
          </cell>
          <cell r="V8">
            <v>2016</v>
          </cell>
          <cell r="W8">
            <v>2016</v>
          </cell>
          <cell r="X8">
            <v>2016</v>
          </cell>
          <cell r="Y8">
            <v>2016</v>
          </cell>
          <cell r="Z8">
            <v>2016</v>
          </cell>
          <cell r="AA8">
            <v>2016</v>
          </cell>
          <cell r="AB8">
            <v>2016</v>
          </cell>
          <cell r="AC8">
            <v>2016</v>
          </cell>
          <cell r="AD8">
            <v>2016</v>
          </cell>
          <cell r="AE8">
            <v>2016</v>
          </cell>
          <cell r="AF8">
            <v>2016</v>
          </cell>
          <cell r="AG8">
            <v>2017</v>
          </cell>
          <cell r="AH8">
            <v>2017</v>
          </cell>
          <cell r="AI8">
            <v>2017</v>
          </cell>
          <cell r="AJ8">
            <v>2017</v>
          </cell>
          <cell r="AK8">
            <v>2017</v>
          </cell>
          <cell r="AL8">
            <v>2017</v>
          </cell>
          <cell r="AM8">
            <v>2017</v>
          </cell>
          <cell r="AN8">
            <v>2017</v>
          </cell>
          <cell r="AO8">
            <v>2017</v>
          </cell>
          <cell r="AP8">
            <v>2017</v>
          </cell>
          <cell r="AQ8">
            <v>2017</v>
          </cell>
          <cell r="AR8">
            <v>2017</v>
          </cell>
          <cell r="AS8">
            <v>2018</v>
          </cell>
          <cell r="AT8">
            <v>2018</v>
          </cell>
          <cell r="AU8">
            <v>2018</v>
          </cell>
          <cell r="AV8">
            <v>2018</v>
          </cell>
          <cell r="AW8">
            <v>2018</v>
          </cell>
          <cell r="AX8">
            <v>2018</v>
          </cell>
          <cell r="AY8">
            <v>2018</v>
          </cell>
          <cell r="AZ8">
            <v>2018</v>
          </cell>
          <cell r="BA8">
            <v>2018</v>
          </cell>
          <cell r="BB8">
            <v>2018</v>
          </cell>
          <cell r="BC8">
            <v>2018</v>
          </cell>
          <cell r="BD8">
            <v>2018</v>
          </cell>
          <cell r="BE8">
            <v>2019</v>
          </cell>
          <cell r="BF8">
            <v>2019</v>
          </cell>
          <cell r="BG8">
            <v>2019</v>
          </cell>
          <cell r="BH8">
            <v>2019</v>
          </cell>
          <cell r="BI8">
            <v>2019</v>
          </cell>
          <cell r="BJ8">
            <v>2019</v>
          </cell>
          <cell r="BK8">
            <v>2019</v>
          </cell>
          <cell r="BL8">
            <v>2019</v>
          </cell>
          <cell r="BM8">
            <v>2019</v>
          </cell>
          <cell r="BN8">
            <v>2019</v>
          </cell>
          <cell r="BO8">
            <v>2019</v>
          </cell>
          <cell r="BP8">
            <v>2019</v>
          </cell>
          <cell r="BQ8">
            <v>2020</v>
          </cell>
          <cell r="BR8">
            <v>2020</v>
          </cell>
          <cell r="BS8">
            <v>2020</v>
          </cell>
          <cell r="BT8">
            <v>2020</v>
          </cell>
          <cell r="BU8">
            <v>2020</v>
          </cell>
          <cell r="BV8">
            <v>2020</v>
          </cell>
          <cell r="BW8">
            <v>2020</v>
          </cell>
          <cell r="BX8">
            <v>2020</v>
          </cell>
        </row>
        <row r="10">
          <cell r="A10" t="str">
            <v>Visitor Arrival: Total (Myanmar)</v>
          </cell>
          <cell r="B10" t="str">
            <v>Monthly</v>
          </cell>
          <cell r="C10" t="str">
            <v>Person</v>
          </cell>
          <cell r="D10" t="str">
            <v>Ministry of Planning and Finance</v>
          </cell>
          <cell r="E10" t="str">
            <v>Active</v>
          </cell>
          <cell r="F10">
            <v>41183</v>
          </cell>
          <cell r="G10">
            <v>44044</v>
          </cell>
          <cell r="H10">
            <v>44229</v>
          </cell>
          <cell r="I10">
            <v>401138</v>
          </cell>
          <cell r="J10">
            <v>383982</v>
          </cell>
          <cell r="K10">
            <v>400054</v>
          </cell>
          <cell r="L10">
            <v>372261</v>
          </cell>
          <cell r="M10">
            <v>362754</v>
          </cell>
          <cell r="N10">
            <v>349701</v>
          </cell>
          <cell r="O10">
            <v>348310</v>
          </cell>
          <cell r="P10">
            <v>379037</v>
          </cell>
          <cell r="Q10">
            <v>376862</v>
          </cell>
          <cell r="R10">
            <v>426669</v>
          </cell>
          <cell r="S10">
            <v>429711</v>
          </cell>
          <cell r="T10">
            <v>450541</v>
          </cell>
          <cell r="U10">
            <v>248728</v>
          </cell>
          <cell r="V10">
            <v>272558</v>
          </cell>
          <cell r="W10">
            <v>261927</v>
          </cell>
          <cell r="X10">
            <v>205386</v>
          </cell>
          <cell r="Y10">
            <v>221777</v>
          </cell>
          <cell r="Z10">
            <v>210212</v>
          </cell>
          <cell r="AA10">
            <v>230788</v>
          </cell>
          <cell r="AB10">
            <v>218274</v>
          </cell>
          <cell r="AC10">
            <v>213850</v>
          </cell>
          <cell r="AD10">
            <v>263775</v>
          </cell>
          <cell r="AE10">
            <v>268468</v>
          </cell>
          <cell r="AF10">
            <v>291464</v>
          </cell>
          <cell r="AG10">
            <v>322159</v>
          </cell>
          <cell r="AH10">
            <v>314514</v>
          </cell>
          <cell r="AI10">
            <v>318605</v>
          </cell>
          <cell r="AJ10">
            <v>285262</v>
          </cell>
          <cell r="AK10">
            <v>276198</v>
          </cell>
          <cell r="AL10">
            <v>242569</v>
          </cell>
          <cell r="AM10">
            <v>260442</v>
          </cell>
          <cell r="AN10">
            <v>259489</v>
          </cell>
          <cell r="AO10">
            <v>242916</v>
          </cell>
          <cell r="AP10">
            <v>288029</v>
          </cell>
          <cell r="AQ10">
            <v>316267</v>
          </cell>
          <cell r="AR10">
            <v>316677</v>
          </cell>
          <cell r="AS10">
            <v>324505</v>
          </cell>
          <cell r="AT10">
            <v>282645</v>
          </cell>
          <cell r="AU10">
            <v>321303</v>
          </cell>
          <cell r="AV10">
            <v>297403</v>
          </cell>
          <cell r="AW10">
            <v>263114</v>
          </cell>
          <cell r="AX10">
            <v>233079</v>
          </cell>
          <cell r="AY10">
            <v>247964</v>
          </cell>
          <cell r="AZ10">
            <v>289968</v>
          </cell>
          <cell r="BA10">
            <v>263003</v>
          </cell>
          <cell r="BB10">
            <v>321524</v>
          </cell>
          <cell r="BC10">
            <v>343766</v>
          </cell>
          <cell r="BD10">
            <v>363154</v>
          </cell>
          <cell r="BE10">
            <v>380172</v>
          </cell>
          <cell r="BF10">
            <v>367733</v>
          </cell>
          <cell r="BG10">
            <v>388710</v>
          </cell>
          <cell r="BH10">
            <v>365789</v>
          </cell>
          <cell r="BI10">
            <v>339911</v>
          </cell>
          <cell r="BJ10">
            <v>301153</v>
          </cell>
          <cell r="BK10">
            <v>330843</v>
          </cell>
          <cell r="BL10">
            <v>339828</v>
          </cell>
          <cell r="BM10">
            <v>330131</v>
          </cell>
          <cell r="BN10">
            <v>379514</v>
          </cell>
          <cell r="BO10">
            <v>406366</v>
          </cell>
          <cell r="BP10">
            <v>433951</v>
          </cell>
          <cell r="BQ10">
            <v>408182</v>
          </cell>
          <cell r="BR10">
            <v>240211</v>
          </cell>
          <cell r="BS10">
            <v>168458</v>
          </cell>
          <cell r="BT10">
            <v>6311</v>
          </cell>
          <cell r="BU10">
            <v>8932</v>
          </cell>
          <cell r="BV10">
            <v>9763</v>
          </cell>
          <cell r="BW10">
            <v>10575</v>
          </cell>
          <cell r="BX10">
            <v>10330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6453-CEC6-4F1B-B16D-6BDC7A88BACA}">
  <sheetPr>
    <tabColor rgb="FFFFFF00"/>
  </sheetPr>
  <dimension ref="B4:AC29"/>
  <sheetViews>
    <sheetView tabSelected="1" zoomScale="90" zoomScaleNormal="9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B4" sqref="B4:AB16"/>
    </sheetView>
  </sheetViews>
  <sheetFormatPr baseColWidth="10" defaultColWidth="8.83203125" defaultRowHeight="15" x14ac:dyDescent="0.2"/>
  <cols>
    <col min="2" max="2" width="59.1640625" customWidth="1"/>
  </cols>
  <sheetData>
    <row r="4" spans="2:29" x14ac:dyDescent="0.2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9" x14ac:dyDescent="0.2">
      <c r="B5" s="3"/>
      <c r="C5" s="4">
        <v>1995</v>
      </c>
      <c r="D5" s="4">
        <v>1996</v>
      </c>
      <c r="E5" s="4">
        <v>1997</v>
      </c>
      <c r="F5" s="4">
        <v>1998</v>
      </c>
      <c r="G5" s="4">
        <v>1999</v>
      </c>
      <c r="H5" s="4">
        <v>2000</v>
      </c>
      <c r="I5" s="4">
        <v>2001</v>
      </c>
      <c r="J5" s="4">
        <v>2002</v>
      </c>
      <c r="K5" s="4">
        <v>2003</v>
      </c>
      <c r="L5" s="4">
        <v>2004</v>
      </c>
      <c r="M5" s="4">
        <v>2005</v>
      </c>
      <c r="N5" s="4">
        <v>2006</v>
      </c>
      <c r="O5" s="4">
        <v>2007</v>
      </c>
      <c r="P5" s="4">
        <v>2008</v>
      </c>
      <c r="Q5" s="4">
        <v>2009</v>
      </c>
      <c r="R5" s="4">
        <v>2010</v>
      </c>
      <c r="S5" s="4">
        <v>2011</v>
      </c>
      <c r="T5" s="4">
        <v>2012</v>
      </c>
      <c r="U5" s="4">
        <v>2013</v>
      </c>
      <c r="V5" s="4">
        <v>2014</v>
      </c>
      <c r="W5" s="4">
        <v>2015</v>
      </c>
      <c r="X5" s="4">
        <v>2016</v>
      </c>
      <c r="Y5" s="4">
        <v>2017</v>
      </c>
      <c r="Z5" s="4">
        <v>2018</v>
      </c>
      <c r="AA5" s="4">
        <v>2019</v>
      </c>
      <c r="AB5" s="4">
        <v>2020</v>
      </c>
    </row>
    <row r="6" spans="2:29" x14ac:dyDescent="0.2">
      <c r="B6" s="5" t="s">
        <v>1</v>
      </c>
      <c r="C6" s="6">
        <f t="shared" ref="C6:AB6" si="0">SUM(C9,C11:C16)</f>
        <v>10078.441000000001</v>
      </c>
      <c r="D6" s="6">
        <f t="shared" si="0"/>
        <v>11265.499</v>
      </c>
      <c r="E6" s="6">
        <f t="shared" si="0"/>
        <v>11570.201000000001</v>
      </c>
      <c r="F6" s="6">
        <f t="shared" si="0"/>
        <v>11913.244999999999</v>
      </c>
      <c r="G6" s="6">
        <f t="shared" si="0"/>
        <v>13666.812</v>
      </c>
      <c r="H6" s="6">
        <f t="shared" si="0"/>
        <v>15579.405999999999</v>
      </c>
      <c r="I6" s="6">
        <f t="shared" si="0"/>
        <v>16593.451000000001</v>
      </c>
      <c r="J6" s="6">
        <f t="shared" si="0"/>
        <v>18116.71</v>
      </c>
      <c r="K6" s="6">
        <f t="shared" si="0"/>
        <v>16090.362999999999</v>
      </c>
      <c r="L6" s="6">
        <f t="shared" si="0"/>
        <v>19498.313999999998</v>
      </c>
      <c r="M6" s="6">
        <f t="shared" si="0"/>
        <v>21185.421999999999</v>
      </c>
      <c r="N6" s="6">
        <f t="shared" si="0"/>
        <v>24436.42</v>
      </c>
      <c r="O6" s="6">
        <f t="shared" si="0"/>
        <v>27318.809000000001</v>
      </c>
      <c r="P6" s="6">
        <f t="shared" si="0"/>
        <v>27925.395</v>
      </c>
      <c r="Q6" s="6">
        <f t="shared" si="0"/>
        <v>27773.417999999998</v>
      </c>
      <c r="R6" s="6">
        <f t="shared" si="0"/>
        <v>32592.862999999998</v>
      </c>
      <c r="S6" s="6">
        <f t="shared" si="0"/>
        <v>38647.722999999998</v>
      </c>
      <c r="T6" s="6">
        <f t="shared" si="0"/>
        <v>45256.131999999998</v>
      </c>
      <c r="U6" s="6">
        <f t="shared" si="0"/>
        <v>53402.434999999998</v>
      </c>
      <c r="V6" s="6">
        <f t="shared" si="0"/>
        <v>53949.445</v>
      </c>
      <c r="W6" s="6">
        <f t="shared" si="0"/>
        <v>62208.343000000001</v>
      </c>
      <c r="X6" s="6">
        <f t="shared" si="0"/>
        <v>65534.8</v>
      </c>
      <c r="Y6" s="6">
        <f t="shared" si="0"/>
        <v>73232.380999999994</v>
      </c>
      <c r="Z6" s="6">
        <f t="shared" si="0"/>
        <v>80300.350000000006</v>
      </c>
      <c r="AA6" s="6">
        <f t="shared" si="0"/>
        <v>87004.319000000003</v>
      </c>
      <c r="AB6" s="6">
        <f t="shared" si="0"/>
        <v>15580.869818181818</v>
      </c>
    </row>
    <row r="7" spans="2:29" x14ac:dyDescent="0.2">
      <c r="B7" s="5" t="s">
        <v>2</v>
      </c>
      <c r="C7" s="6">
        <f t="shared" ref="C7:AB7" si="1">+C9+C10+SUM(C13:C16)</f>
        <v>55450</v>
      </c>
      <c r="D7" s="6">
        <f t="shared" si="1"/>
        <v>61132</v>
      </c>
      <c r="E7" s="6">
        <f t="shared" si="1"/>
        <v>67771</v>
      </c>
      <c r="F7" s="6">
        <f t="shared" si="1"/>
        <v>74106</v>
      </c>
      <c r="G7" s="6">
        <f t="shared" si="1"/>
        <v>84646</v>
      </c>
      <c r="H7" s="6">
        <f t="shared" si="1"/>
        <v>96782</v>
      </c>
      <c r="I7" s="6">
        <f t="shared" si="1"/>
        <v>103230</v>
      </c>
      <c r="J7" s="6">
        <f t="shared" si="1"/>
        <v>113419</v>
      </c>
      <c r="K7" s="6">
        <f t="shared" si="1"/>
        <v>106107</v>
      </c>
      <c r="L7" s="6">
        <f t="shared" si="1"/>
        <v>126310</v>
      </c>
      <c r="M7" s="6">
        <f t="shared" si="1"/>
        <v>138513</v>
      </c>
      <c r="N7" s="6">
        <f t="shared" si="1"/>
        <v>145892</v>
      </c>
      <c r="O7" s="6">
        <f t="shared" si="1"/>
        <v>154921</v>
      </c>
      <c r="P7" s="6">
        <f t="shared" si="1"/>
        <v>153440</v>
      </c>
      <c r="Q7" s="6">
        <f t="shared" si="1"/>
        <v>149306</v>
      </c>
      <c r="R7" s="6">
        <f t="shared" si="1"/>
        <v>160561</v>
      </c>
      <c r="S7" s="6">
        <f t="shared" si="1"/>
        <v>167089</v>
      </c>
      <c r="T7" s="6">
        <f t="shared" si="1"/>
        <v>169580</v>
      </c>
      <c r="U7" s="6">
        <f t="shared" si="1"/>
        <v>173230</v>
      </c>
      <c r="V7" s="6">
        <f t="shared" si="1"/>
        <v>172926</v>
      </c>
      <c r="W7" s="6">
        <f t="shared" si="1"/>
        <v>185827</v>
      </c>
      <c r="X7" s="6">
        <f t="shared" si="1"/>
        <v>196475</v>
      </c>
      <c r="Y7" s="6">
        <f t="shared" si="1"/>
        <v>214688</v>
      </c>
      <c r="Z7" s="6">
        <f t="shared" si="1"/>
        <v>226221.05</v>
      </c>
      <c r="AA7" s="6">
        <f t="shared" si="1"/>
        <v>73690.619000000006</v>
      </c>
      <c r="AB7" s="6">
        <f t="shared" si="1"/>
        <v>15009.72481818182</v>
      </c>
    </row>
    <row r="8" spans="2:29" x14ac:dyDescent="0.2">
      <c r="B8" s="5" t="s">
        <v>3</v>
      </c>
      <c r="C8" s="6">
        <f t="shared" ref="C8:AB8" si="2">SUM(C9,C13:C16)</f>
        <v>9063</v>
      </c>
      <c r="D8" s="6">
        <f t="shared" si="2"/>
        <v>10004</v>
      </c>
      <c r="E8" s="6">
        <f t="shared" si="2"/>
        <v>10183</v>
      </c>
      <c r="F8" s="6">
        <f t="shared" si="2"/>
        <v>10628</v>
      </c>
      <c r="G8" s="6">
        <f t="shared" si="2"/>
        <v>11850</v>
      </c>
      <c r="H8" s="6">
        <f t="shared" si="2"/>
        <v>13338</v>
      </c>
      <c r="I8" s="6">
        <f t="shared" si="2"/>
        <v>14217</v>
      </c>
      <c r="J8" s="6">
        <f t="shared" si="2"/>
        <v>15511</v>
      </c>
      <c r="K8" s="6">
        <f t="shared" si="2"/>
        <v>14445</v>
      </c>
      <c r="L8" s="6">
        <f t="shared" si="2"/>
        <v>17272</v>
      </c>
      <c r="M8" s="6">
        <f t="shared" si="2"/>
        <v>18221</v>
      </c>
      <c r="N8" s="6">
        <f t="shared" si="2"/>
        <v>20950</v>
      </c>
      <c r="O8" s="6">
        <f t="shared" si="2"/>
        <v>23048</v>
      </c>
      <c r="P8" s="6">
        <f t="shared" si="2"/>
        <v>23413</v>
      </c>
      <c r="Q8" s="6">
        <f t="shared" si="2"/>
        <v>22830</v>
      </c>
      <c r="R8" s="6">
        <f t="shared" si="2"/>
        <v>26799</v>
      </c>
      <c r="S8" s="6">
        <f t="shared" si="2"/>
        <v>31666</v>
      </c>
      <c r="T8" s="6">
        <f t="shared" si="2"/>
        <v>37175</v>
      </c>
      <c r="U8" s="6">
        <f t="shared" si="2"/>
        <v>44152</v>
      </c>
      <c r="V8" s="6">
        <f t="shared" si="2"/>
        <v>44427</v>
      </c>
      <c r="W8" s="6">
        <f t="shared" si="2"/>
        <v>52007</v>
      </c>
      <c r="X8" s="6">
        <f t="shared" si="2"/>
        <v>54701</v>
      </c>
      <c r="Y8" s="6">
        <f t="shared" si="2"/>
        <v>61428</v>
      </c>
      <c r="Z8" s="6">
        <f t="shared" si="2"/>
        <v>67615.05</v>
      </c>
      <c r="AA8" s="6">
        <f t="shared" si="2"/>
        <v>73690.618999999992</v>
      </c>
      <c r="AB8" s="6">
        <f t="shared" si="2"/>
        <v>15009.724818181818</v>
      </c>
      <c r="AC8" s="7"/>
    </row>
    <row r="9" spans="2:29" x14ac:dyDescent="0.2">
      <c r="B9" s="8" t="s">
        <v>4</v>
      </c>
      <c r="C9" s="9">
        <v>220</v>
      </c>
      <c r="D9" s="9">
        <v>260</v>
      </c>
      <c r="E9" s="9">
        <v>219</v>
      </c>
      <c r="F9" s="9">
        <v>287</v>
      </c>
      <c r="G9" s="9">
        <v>368</v>
      </c>
      <c r="H9" s="9">
        <v>466</v>
      </c>
      <c r="I9" s="9">
        <v>605</v>
      </c>
      <c r="J9" s="9">
        <v>787</v>
      </c>
      <c r="K9" s="9">
        <v>701</v>
      </c>
      <c r="L9" s="9">
        <v>1055</v>
      </c>
      <c r="M9" s="9">
        <v>1422</v>
      </c>
      <c r="N9" s="9">
        <v>1700</v>
      </c>
      <c r="O9" s="9">
        <v>2015</v>
      </c>
      <c r="P9" s="9">
        <v>2125</v>
      </c>
      <c r="Q9" s="9">
        <v>2162</v>
      </c>
      <c r="R9" s="9">
        <v>2508</v>
      </c>
      <c r="S9" s="9">
        <v>2882</v>
      </c>
      <c r="T9" s="9">
        <v>3584</v>
      </c>
      <c r="U9" s="9">
        <v>4210</v>
      </c>
      <c r="V9" s="9">
        <v>4503</v>
      </c>
      <c r="W9" s="9">
        <v>4775</v>
      </c>
      <c r="X9" s="9">
        <v>5012</v>
      </c>
      <c r="Y9" s="9">
        <v>5602</v>
      </c>
      <c r="Z9" s="9">
        <v>6201</v>
      </c>
      <c r="AA9" s="10">
        <f>SUMIF([2]CAM_CEIC!$7:$7,AA$5,[2]CAM_CEIC!$9:$9)/1000</f>
        <v>6610.5919999999996</v>
      </c>
      <c r="AB9" s="10">
        <f>(SUMIF([2]CAM_CEIC!$7:$7,AB$5,[2]CAM_CEIC!$9:$9)/1000)/11*12</f>
        <v>1402.9898181818182</v>
      </c>
      <c r="AC9" s="7" t="s">
        <v>5</v>
      </c>
    </row>
    <row r="10" spans="2:29" hidden="1" x14ac:dyDescent="0.2">
      <c r="B10" s="8" t="s">
        <v>6</v>
      </c>
      <c r="C10" s="9">
        <f>+'[2]SUMMARY TABLES_old '!C25</f>
        <v>46387</v>
      </c>
      <c r="D10" s="9">
        <f>+'[2]SUMMARY TABLES_old '!D25</f>
        <v>51128</v>
      </c>
      <c r="E10" s="9">
        <f>+'[2]SUMMARY TABLES_old '!E25</f>
        <v>57588</v>
      </c>
      <c r="F10" s="9">
        <f>+'[2]SUMMARY TABLES_old '!F25</f>
        <v>63478</v>
      </c>
      <c r="G10" s="9">
        <f>+'[2]SUMMARY TABLES_old '!G25</f>
        <v>72796</v>
      </c>
      <c r="H10" s="9">
        <f>+'[2]SUMMARY TABLES_old '!H25</f>
        <v>83444</v>
      </c>
      <c r="I10" s="9">
        <f>+'[2]SUMMARY TABLES_old '!I25</f>
        <v>89013</v>
      </c>
      <c r="J10" s="9">
        <f>+'[2]SUMMARY TABLES_old '!J25</f>
        <v>97908</v>
      </c>
      <c r="K10" s="9">
        <f>+'[2]SUMMARY TABLES_old '!K25</f>
        <v>91662</v>
      </c>
      <c r="L10" s="9">
        <f>+'[2]SUMMARY TABLES_old '!L25</f>
        <v>109038</v>
      </c>
      <c r="M10" s="9">
        <f>+'[2]SUMMARY TABLES_old '!M25</f>
        <v>120292</v>
      </c>
      <c r="N10" s="9">
        <f>+'[2]SUMMARY TABLES_old '!N25</f>
        <v>124942</v>
      </c>
      <c r="O10" s="9">
        <f>+'[2]SUMMARY TABLES_old '!O25</f>
        <v>131873</v>
      </c>
      <c r="P10" s="9">
        <f>+'[2]SUMMARY TABLES_old '!P25</f>
        <v>130027</v>
      </c>
      <c r="Q10" s="9">
        <f>+'[2]SUMMARY TABLES_old '!Q25</f>
        <v>126476</v>
      </c>
      <c r="R10" s="9">
        <f>+'[2]SUMMARY TABLES_old '!R25</f>
        <v>133762</v>
      </c>
      <c r="S10" s="9">
        <f>+'[2]SUMMARY TABLES_old '!S25</f>
        <v>135423</v>
      </c>
      <c r="T10" s="9">
        <f>+'[2]SUMMARY TABLES_old '!T25</f>
        <v>132405</v>
      </c>
      <c r="U10" s="9">
        <f>+'[2]SUMMARY TABLES_old '!U25</f>
        <v>129078</v>
      </c>
      <c r="V10" s="9">
        <f>+'[2]SUMMARY TABLES_old '!V25</f>
        <v>128499</v>
      </c>
      <c r="W10" s="9">
        <f>+'[2]SUMMARY TABLES_old '!W25</f>
        <v>133820</v>
      </c>
      <c r="X10" s="9">
        <f>+'[2]SUMMARY TABLES_old '!X25</f>
        <v>141774</v>
      </c>
      <c r="Y10" s="9">
        <f>+'[2]SUMMARY TABLES_old '!Y25</f>
        <v>153260</v>
      </c>
      <c r="Z10" s="9">
        <f>+'[2]SUMMARY TABLES_old '!Z25</f>
        <v>158606</v>
      </c>
      <c r="AA10" s="10"/>
      <c r="AB10" s="10"/>
      <c r="AC10" s="7" t="s">
        <v>7</v>
      </c>
    </row>
    <row r="11" spans="2:29" x14ac:dyDescent="0.2">
      <c r="B11" s="11" t="s">
        <v>8</v>
      </c>
      <c r="C11" s="9">
        <v>418.49900000000002</v>
      </c>
      <c r="D11" s="9">
        <v>518.97199999999998</v>
      </c>
      <c r="E11" s="9">
        <v>573.13800000000003</v>
      </c>
      <c r="F11" s="9">
        <v>524.33600000000001</v>
      </c>
      <c r="G11" s="9">
        <v>776.81200000000001</v>
      </c>
      <c r="H11" s="9">
        <v>1240.2650000000001</v>
      </c>
      <c r="I11" s="9">
        <v>1245.1479999999999</v>
      </c>
      <c r="J11" s="9">
        <v>1302.1600000000001</v>
      </c>
      <c r="K11" s="9">
        <v>645.26199999999994</v>
      </c>
      <c r="L11" s="9">
        <v>1125.32</v>
      </c>
      <c r="M11" s="9">
        <v>1461.605</v>
      </c>
      <c r="N11" s="9">
        <v>1676.403</v>
      </c>
      <c r="O11" s="9">
        <v>2051.779</v>
      </c>
      <c r="P11" s="9">
        <v>2010.2249999999999</v>
      </c>
      <c r="Q11" s="9">
        <v>2098.5160000000001</v>
      </c>
      <c r="R11" s="9">
        <v>2502.3629999999998</v>
      </c>
      <c r="S11" s="9">
        <v>3027.9229999999998</v>
      </c>
      <c r="T11" s="9">
        <v>3502.732</v>
      </c>
      <c r="U11" s="9">
        <v>3915.4349999999999</v>
      </c>
      <c r="V11" s="9">
        <v>4211.8450000000003</v>
      </c>
      <c r="W11" s="9">
        <v>4500.5619999999999</v>
      </c>
      <c r="X11" s="9">
        <v>4830</v>
      </c>
      <c r="Y11" s="9">
        <v>5124.3810000000003</v>
      </c>
      <c r="Z11" s="9">
        <f>SUMIF([2]GUA_CEIC!$6:$6,'Inbound Tourism '!Z$5,[2]GUA_CEIC!$8:$8)</f>
        <v>5625.2999999999993</v>
      </c>
      <c r="AA11" s="10">
        <f>SUMIF([2]GUA_CEIC!$6:$6,'Inbound Tourism '!AA$5,[2]GUA_CEIC!$8:$8)</f>
        <v>5923.5000000000009</v>
      </c>
      <c r="AB11" s="10">
        <f>SUMIF([2]GUA_CEIC!$6:$6,'Inbound Tourism '!AB$5,[2]GUA_CEIC!$8:$8)</f>
        <v>41.145000000000003</v>
      </c>
      <c r="AC11" s="7" t="s">
        <v>9</v>
      </c>
    </row>
    <row r="12" spans="2:29" x14ac:dyDescent="0.2">
      <c r="B12" s="12" t="s">
        <v>10</v>
      </c>
      <c r="C12" s="9">
        <v>596.94200000000001</v>
      </c>
      <c r="D12" s="9">
        <v>742.52700000000004</v>
      </c>
      <c r="E12" s="9">
        <v>814.06299999999999</v>
      </c>
      <c r="F12" s="9">
        <v>760.90899999999999</v>
      </c>
      <c r="G12" s="9">
        <v>1040</v>
      </c>
      <c r="H12" s="9">
        <v>1001.141</v>
      </c>
      <c r="I12" s="9">
        <v>1131.3030000000001</v>
      </c>
      <c r="J12" s="9">
        <v>1303.55</v>
      </c>
      <c r="K12" s="9">
        <v>1000.101</v>
      </c>
      <c r="L12" s="9">
        <v>1100.9939999999999</v>
      </c>
      <c r="M12" s="9">
        <v>1502.817</v>
      </c>
      <c r="N12" s="9">
        <v>1810.0170000000001</v>
      </c>
      <c r="O12" s="9">
        <v>2219.0300000000002</v>
      </c>
      <c r="P12" s="9">
        <v>2502.17</v>
      </c>
      <c r="Q12" s="9">
        <v>2844.902</v>
      </c>
      <c r="R12" s="9">
        <v>3291.5</v>
      </c>
      <c r="S12" s="9">
        <v>3953.8</v>
      </c>
      <c r="T12" s="9">
        <v>4578.3999999999996</v>
      </c>
      <c r="U12" s="9">
        <v>5335</v>
      </c>
      <c r="V12" s="9">
        <v>5310.6</v>
      </c>
      <c r="W12" s="9">
        <v>5700.7809999999999</v>
      </c>
      <c r="X12" s="9">
        <v>6003.8</v>
      </c>
      <c r="Y12" s="9">
        <v>6680</v>
      </c>
      <c r="Z12" s="9">
        <v>7060</v>
      </c>
      <c r="AA12" s="10">
        <f>+[2]YUN_CEIC!II15</f>
        <v>7390.2</v>
      </c>
      <c r="AB12" s="10">
        <v>530</v>
      </c>
      <c r="AC12" s="7" t="s">
        <v>11</v>
      </c>
    </row>
    <row r="13" spans="2:29" x14ac:dyDescent="0.2">
      <c r="B13" s="8" t="s">
        <v>12</v>
      </c>
      <c r="C13" s="9">
        <v>346</v>
      </c>
      <c r="D13" s="9">
        <v>403</v>
      </c>
      <c r="E13" s="9">
        <v>463</v>
      </c>
      <c r="F13" s="9">
        <v>500</v>
      </c>
      <c r="G13" s="9">
        <v>614</v>
      </c>
      <c r="H13" s="9">
        <v>737</v>
      </c>
      <c r="I13" s="9">
        <v>674</v>
      </c>
      <c r="J13" s="9">
        <v>736</v>
      </c>
      <c r="K13" s="9">
        <v>636</v>
      </c>
      <c r="L13" s="9">
        <v>895</v>
      </c>
      <c r="M13" s="9">
        <v>1095</v>
      </c>
      <c r="N13" s="9">
        <v>1215</v>
      </c>
      <c r="O13" s="9">
        <v>1624</v>
      </c>
      <c r="P13" s="9">
        <v>1737</v>
      </c>
      <c r="Q13" s="9">
        <v>2008</v>
      </c>
      <c r="R13" s="9">
        <v>2513</v>
      </c>
      <c r="S13" s="9">
        <v>2724</v>
      </c>
      <c r="T13" s="9">
        <v>3330</v>
      </c>
      <c r="U13" s="9">
        <v>3779</v>
      </c>
      <c r="V13" s="9">
        <v>4159</v>
      </c>
      <c r="W13" s="9">
        <v>4684</v>
      </c>
      <c r="X13" s="9">
        <v>4239</v>
      </c>
      <c r="Y13" s="9">
        <v>3869</v>
      </c>
      <c r="Z13" s="9">
        <f>+[2]LAO!F8/1000</f>
        <v>4186.4319999999998</v>
      </c>
      <c r="AA13" s="10">
        <f>+[2]LAO!G8/1000</f>
        <v>4791.0649999999996</v>
      </c>
      <c r="AB13" s="13">
        <f>(+'[2]news articles'!H12/1000)/6*12</f>
        <v>1772.8939999999998</v>
      </c>
      <c r="AC13" s="7" t="s">
        <v>13</v>
      </c>
    </row>
    <row r="14" spans="2:29" x14ac:dyDescent="0.2">
      <c r="B14" s="8" t="s">
        <v>14</v>
      </c>
      <c r="C14" s="9">
        <v>194</v>
      </c>
      <c r="D14" s="9">
        <v>490</v>
      </c>
      <c r="E14" s="9">
        <v>491</v>
      </c>
      <c r="F14" s="9">
        <v>478</v>
      </c>
      <c r="G14" s="9">
        <v>435</v>
      </c>
      <c r="H14" s="9">
        <v>416</v>
      </c>
      <c r="I14" s="9">
        <v>475</v>
      </c>
      <c r="J14" s="9">
        <v>487</v>
      </c>
      <c r="K14" s="9">
        <v>597</v>
      </c>
      <c r="L14" s="9">
        <v>657</v>
      </c>
      <c r="M14" s="9">
        <v>660</v>
      </c>
      <c r="N14" s="9">
        <v>630</v>
      </c>
      <c r="O14" s="9">
        <v>716</v>
      </c>
      <c r="P14" s="9">
        <v>731</v>
      </c>
      <c r="Q14" s="9">
        <v>763</v>
      </c>
      <c r="R14" s="9">
        <v>792</v>
      </c>
      <c r="S14" s="9">
        <v>816</v>
      </c>
      <c r="T14" s="9">
        <v>1059</v>
      </c>
      <c r="U14" s="9">
        <v>2044</v>
      </c>
      <c r="V14" s="9">
        <v>3081</v>
      </c>
      <c r="W14" s="9">
        <v>4681</v>
      </c>
      <c r="X14" s="9">
        <v>2907</v>
      </c>
      <c r="Y14" s="9">
        <v>3443</v>
      </c>
      <c r="Z14" s="9">
        <f>SUMIF([2]MYA_CEIC!$8:$8,'Inbound Tourism '!Z$5,[2]MYA_CEIC!$10:$10)/1000</f>
        <v>3551.4279999999999</v>
      </c>
      <c r="AA14" s="10">
        <f>SUMIF([2]MYA_CEIC!$8:$8,'Inbound Tourism '!AA$5,[2]MYA_CEIC!$10:$10)/1000</f>
        <v>4364.1009999999997</v>
      </c>
      <c r="AB14" s="13">
        <f>(SUMIF([2]MYA_CEIC!$8:$8,'Inbound Tourism '!AB$5,[2]MYA_CEIC!$10:$10)/1000)/8*12</f>
        <v>1294.143</v>
      </c>
      <c r="AC14" s="7" t="s">
        <v>15</v>
      </c>
    </row>
    <row r="15" spans="2:29" x14ac:dyDescent="0.2">
      <c r="B15" s="8" t="s">
        <v>16</v>
      </c>
      <c r="C15" s="9">
        <v>6952</v>
      </c>
      <c r="D15" s="9">
        <v>7244</v>
      </c>
      <c r="E15" s="9">
        <v>7294</v>
      </c>
      <c r="F15" s="9">
        <v>7843</v>
      </c>
      <c r="G15" s="9">
        <v>8651</v>
      </c>
      <c r="H15" s="9">
        <v>9579</v>
      </c>
      <c r="I15" s="9">
        <v>10133</v>
      </c>
      <c r="J15" s="9">
        <v>10873</v>
      </c>
      <c r="K15" s="9">
        <v>10082</v>
      </c>
      <c r="L15" s="9">
        <v>11737</v>
      </c>
      <c r="M15" s="9">
        <v>11567</v>
      </c>
      <c r="N15" s="9">
        <v>13822</v>
      </c>
      <c r="O15" s="9">
        <v>14464</v>
      </c>
      <c r="P15" s="9">
        <v>14584</v>
      </c>
      <c r="Q15" s="9">
        <v>14150</v>
      </c>
      <c r="R15" s="9">
        <v>15936</v>
      </c>
      <c r="S15" s="9">
        <v>19230</v>
      </c>
      <c r="T15" s="9">
        <v>22354</v>
      </c>
      <c r="U15" s="9">
        <v>26547</v>
      </c>
      <c r="V15" s="9">
        <v>24810</v>
      </c>
      <c r="W15" s="9">
        <v>29923</v>
      </c>
      <c r="X15" s="9">
        <v>32530</v>
      </c>
      <c r="Y15" s="9">
        <v>35592</v>
      </c>
      <c r="Z15" s="9">
        <f>SUMIF([2]THA2_CEIC!$6:$6,Z$5,[2]THA2_CEIC!$8:$8)/1000</f>
        <v>38178.19</v>
      </c>
      <c r="AA15" s="10">
        <f>SUMIF([2]THA2_CEIC!$6:$6,AA$5,[2]THA2_CEIC!$8:$8)/1000</f>
        <v>39916.269999999997</v>
      </c>
      <c r="AB15" s="10">
        <f>SUMIF([2]THA2_CEIC!$6:$6,AB$5,[2]THA2_CEIC!$8:$8)/1000</f>
        <v>6702.4</v>
      </c>
      <c r="AC15" s="7" t="s">
        <v>9</v>
      </c>
    </row>
    <row r="16" spans="2:29" x14ac:dyDescent="0.2">
      <c r="B16" s="8" t="s">
        <v>17</v>
      </c>
      <c r="C16" s="9">
        <v>1351</v>
      </c>
      <c r="D16" s="9">
        <v>1607</v>
      </c>
      <c r="E16" s="9">
        <v>1716</v>
      </c>
      <c r="F16" s="9">
        <v>1520</v>
      </c>
      <c r="G16" s="9">
        <v>1782</v>
      </c>
      <c r="H16" s="9">
        <v>2140</v>
      </c>
      <c r="I16" s="9">
        <v>2330</v>
      </c>
      <c r="J16" s="9">
        <v>2628</v>
      </c>
      <c r="K16" s="9">
        <v>2429</v>
      </c>
      <c r="L16" s="9">
        <v>2928</v>
      </c>
      <c r="M16" s="9">
        <v>3477</v>
      </c>
      <c r="N16" s="9">
        <v>3583</v>
      </c>
      <c r="O16" s="9">
        <v>4229</v>
      </c>
      <c r="P16" s="9">
        <v>4236</v>
      </c>
      <c r="Q16" s="9">
        <v>3747</v>
      </c>
      <c r="R16" s="9">
        <v>5050</v>
      </c>
      <c r="S16" s="9">
        <v>6014</v>
      </c>
      <c r="T16" s="9">
        <v>6848</v>
      </c>
      <c r="U16" s="9">
        <v>7572</v>
      </c>
      <c r="V16" s="9">
        <v>7874</v>
      </c>
      <c r="W16" s="9">
        <v>7944</v>
      </c>
      <c r="X16" s="9">
        <v>10013</v>
      </c>
      <c r="Y16" s="9">
        <v>12922</v>
      </c>
      <c r="Z16" s="9">
        <v>15498</v>
      </c>
      <c r="AA16" s="10">
        <f>+[2]VIE_CEIC!BP9/1000</f>
        <v>18008.591</v>
      </c>
      <c r="AB16" s="10">
        <f>+[2]VIE_CEIC!CB9/1000</f>
        <v>3837.2979999999998</v>
      </c>
      <c r="AC16" s="7" t="s">
        <v>9</v>
      </c>
    </row>
    <row r="17" spans="2:29" x14ac:dyDescent="0.2">
      <c r="B17" s="14" t="s">
        <v>18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AC17" s="7"/>
    </row>
    <row r="18" spans="2:29" x14ac:dyDescent="0.2">
      <c r="B18" s="17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</row>
    <row r="19" spans="2:29" x14ac:dyDescent="0.2">
      <c r="B19" s="17" t="s">
        <v>20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2:29" x14ac:dyDescent="0.2">
      <c r="B20" s="17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</row>
    <row r="21" spans="2:29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2:29" x14ac:dyDescent="0.2">
      <c r="B22" s="16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2:29" x14ac:dyDescent="0.2">
      <c r="B23" s="16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29" x14ac:dyDescent="0.2">
      <c r="B24" s="18" t="s">
        <v>24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2:29" x14ac:dyDescent="0.2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2:29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2:29" x14ac:dyDescent="0.2">
      <c r="B27" s="19" t="s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2:29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2:29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</sheetData>
  <mergeCells count="1">
    <mergeCell ref="B27:R2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Inbound Tourism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Ronald Yacat</cp:lastModifiedBy>
  <dcterms:created xsi:type="dcterms:W3CDTF">2021-04-29T02:48:15Z</dcterms:created>
  <dcterms:modified xsi:type="dcterms:W3CDTF">2021-05-13T08:11:58Z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2021-04-29T06:50:58Z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738e3d4a-beb5-47ca-8472-f2448e5026fe</vt:lpwstr>
  </property>
  <property fmtid="{D5CDD505-2E9C-101B-9397-08002B2CF9AE}" pid="8" name="MSIP_Label_817d4574-7375-4d17-b29c-6e4c6df0fcb0_ContentBits">
    <vt:lpwstr>2</vt:lpwstr>
  </property>
</Properties>
</file>